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80" windowWidth="19320" windowHeight="8955" firstSheet="8" activeTab="12"/>
  </bookViews>
  <sheets>
    <sheet name="1. сведен" sheetId="8" r:id="rId1"/>
    <sheet name="2.финан сост" sheetId="9" r:id="rId2"/>
    <sheet name="3. поступ выплата 2019  " sheetId="16" r:id="rId3"/>
    <sheet name="3. поступ выплата 2020" sheetId="34" r:id="rId4"/>
    <sheet name="3. поступ выплата 2021" sheetId="35" r:id="rId5"/>
    <sheet name="3.1" sheetId="3" r:id="rId6"/>
    <sheet name="4 5" sheetId="4" r:id="rId7"/>
    <sheet name="6 аналитик2019" sheetId="23" r:id="rId8"/>
    <sheet name="прил2 стр1(бюджет)" sheetId="17" r:id="rId9"/>
    <sheet name="прил 2 стр2(бюджет)" sheetId="18" r:id="rId10"/>
    <sheet name="прил2 стр1(внебюджет)" sheetId="30" r:id="rId11"/>
    <sheet name="прил 2 стр2(внебюджет)" sheetId="31" r:id="rId12"/>
    <sheet name="прил 3" sheetId="19" r:id="rId13"/>
  </sheets>
  <definedNames>
    <definedName name="_xlnm.Print_Titles" localSheetId="1">'2.финан сост'!$6:$6</definedName>
    <definedName name="_xlnm.Print_Area" localSheetId="0">'1. сведен'!$A$1:$DC$48</definedName>
    <definedName name="_xlnm.Print_Area" localSheetId="1">'2.финан сост'!$A$1:$DD$84</definedName>
    <definedName name="_xlnm.Print_Area" localSheetId="5">'3.1'!$A$1:$L$14</definedName>
    <definedName name="_xlnm.Print_Area" localSheetId="9">'прил 2 стр2(бюджет)'!$A$1:$DA$160</definedName>
    <definedName name="_xlnm.Print_Area" localSheetId="11">'прил 2 стр2(внебюджет)'!$A$1:$DA$150</definedName>
    <definedName name="_xlnm.Print_Area" localSheetId="12">'прил 3'!$A$1:$FL$61</definedName>
  </definedNames>
  <calcPr calcId="125725"/>
</workbook>
</file>

<file path=xl/calcChain.xml><?xml version="1.0" encoding="utf-8"?>
<calcChain xmlns="http://schemas.openxmlformats.org/spreadsheetml/2006/main">
  <c r="CJ105" i="18"/>
  <c r="BD103"/>
  <c r="CJ160"/>
  <c r="CO162" s="1"/>
  <c r="BD158"/>
  <c r="CL95"/>
  <c r="CJ45"/>
  <c r="H64" i="23"/>
  <c r="I13" i="3" l="1"/>
  <c r="H13"/>
  <c r="D64" i="35"/>
  <c r="D55"/>
  <c r="I51"/>
  <c r="H51"/>
  <c r="G51"/>
  <c r="F51"/>
  <c r="E51"/>
  <c r="D51"/>
  <c r="D50"/>
  <c r="D49"/>
  <c r="D48"/>
  <c r="D47"/>
  <c r="D46"/>
  <c r="I44"/>
  <c r="H44"/>
  <c r="F44"/>
  <c r="E44"/>
  <c r="D44"/>
  <c r="D42"/>
  <c r="H40"/>
  <c r="F40"/>
  <c r="E40"/>
  <c r="D40"/>
  <c r="E39"/>
  <c r="D39" s="1"/>
  <c r="E37"/>
  <c r="D37" s="1"/>
  <c r="I35"/>
  <c r="I33" s="1"/>
  <c r="H35"/>
  <c r="F35"/>
  <c r="H33"/>
  <c r="H65" s="1"/>
  <c r="G33"/>
  <c r="G65" s="1"/>
  <c r="F33"/>
  <c r="D23"/>
  <c r="D22"/>
  <c r="D19"/>
  <c r="D18"/>
  <c r="D15" s="1"/>
  <c r="D9" s="1"/>
  <c r="D17"/>
  <c r="I15"/>
  <c r="H15"/>
  <c r="E15"/>
  <c r="E9" s="1"/>
  <c r="I9"/>
  <c r="I65" s="1"/>
  <c r="H9"/>
  <c r="F9"/>
  <c r="F65" s="1"/>
  <c r="D64" i="34"/>
  <c r="D55"/>
  <c r="I51"/>
  <c r="H51"/>
  <c r="H33" s="1"/>
  <c r="G51"/>
  <c r="F51"/>
  <c r="E51"/>
  <c r="D51"/>
  <c r="D50"/>
  <c r="D49"/>
  <c r="D48"/>
  <c r="D47"/>
  <c r="D46"/>
  <c r="I44"/>
  <c r="H44"/>
  <c r="F44"/>
  <c r="E44"/>
  <c r="D44"/>
  <c r="D42"/>
  <c r="H40"/>
  <c r="F40"/>
  <c r="E40"/>
  <c r="D40"/>
  <c r="E39"/>
  <c r="D39" s="1"/>
  <c r="E37"/>
  <c r="D37" s="1"/>
  <c r="I35"/>
  <c r="I33" s="1"/>
  <c r="H35"/>
  <c r="F35"/>
  <c r="G33"/>
  <c r="G65" s="1"/>
  <c r="F33"/>
  <c r="D23"/>
  <c r="D22"/>
  <c r="D19"/>
  <c r="D18"/>
  <c r="D15" s="1"/>
  <c r="D9" s="1"/>
  <c r="D17"/>
  <c r="I15"/>
  <c r="H15"/>
  <c r="E15"/>
  <c r="E9" s="1"/>
  <c r="I9"/>
  <c r="I65" s="1"/>
  <c r="H9"/>
  <c r="F9"/>
  <c r="E39" i="16"/>
  <c r="E37"/>
  <c r="BU27" i="9"/>
  <c r="D65" i="35" l="1"/>
  <c r="D35"/>
  <c r="D33" s="1"/>
  <c r="E35"/>
  <c r="E33" s="1"/>
  <c r="E65" s="1"/>
  <c r="F65" i="34"/>
  <c r="H65"/>
  <c r="D35"/>
  <c r="D33" s="1"/>
  <c r="D65" s="1"/>
  <c r="E35"/>
  <c r="E33" s="1"/>
  <c r="E65" s="1"/>
  <c r="CM21" i="18"/>
  <c r="CQ28" i="17"/>
  <c r="EO28"/>
  <c r="D17" i="23"/>
  <c r="D14"/>
  <c r="CE62" i="31"/>
  <c r="H45" i="23"/>
  <c r="CM32" i="18"/>
  <c r="CM29"/>
  <c r="CM26"/>
  <c r="CM20"/>
  <c r="CJ13"/>
  <c r="EO27" i="17"/>
  <c r="CQ27"/>
  <c r="EO26"/>
  <c r="CQ26"/>
  <c r="EO25"/>
  <c r="CQ25"/>
  <c r="CJ150" i="31"/>
  <c r="BD149"/>
  <c r="BD148"/>
  <c r="BD157" i="18"/>
  <c r="BD156"/>
  <c r="BD155"/>
  <c r="BD154"/>
  <c r="CJ135"/>
  <c r="CJ147"/>
  <c r="AP111"/>
  <c r="AP112"/>
  <c r="BD57"/>
  <c r="E64" i="23"/>
  <c r="F64"/>
  <c r="G64"/>
  <c r="H56"/>
  <c r="C61"/>
  <c r="D31"/>
  <c r="D64"/>
  <c r="C53"/>
  <c r="D45"/>
  <c r="C54"/>
  <c r="H44" i="16"/>
  <c r="D48"/>
  <c r="BU39" i="9"/>
  <c r="BU23"/>
  <c r="BU7"/>
  <c r="EO30" i="17" l="1"/>
  <c r="CM25" i="18"/>
  <c r="CM33" s="1"/>
  <c r="CJ47"/>
  <c r="CM23" i="31"/>
  <c r="CM22" s="1"/>
  <c r="CJ141"/>
  <c r="CO151" s="1"/>
  <c r="CJ133"/>
  <c r="CL116"/>
  <c r="CL100"/>
  <c r="CM34"/>
  <c r="CM31"/>
  <c r="CM28"/>
  <c r="CJ16"/>
  <c r="EO30" i="30"/>
  <c r="CM27" i="31" l="1"/>
  <c r="CM35" s="1"/>
  <c r="CL97" i="18"/>
  <c r="E44" i="16"/>
  <c r="I44"/>
  <c r="F44"/>
  <c r="EN48" i="19"/>
  <c r="DP48"/>
  <c r="CJ14" i="18"/>
  <c r="CL113" l="1"/>
  <c r="D76" i="23" l="1"/>
  <c r="C55"/>
  <c r="C70"/>
  <c r="C71"/>
  <c r="C50"/>
  <c r="C51"/>
  <c r="C52"/>
  <c r="C41"/>
  <c r="C42"/>
  <c r="C43"/>
  <c r="C44"/>
  <c r="C38"/>
  <c r="C40"/>
  <c r="D55" i="16"/>
  <c r="G13" i="3" s="1"/>
  <c r="D47" i="16"/>
  <c r="D49"/>
  <c r="D50"/>
  <c r="D46"/>
  <c r="D42"/>
  <c r="D40" s="1"/>
  <c r="D39"/>
  <c r="D64"/>
  <c r="D37"/>
  <c r="H15"/>
  <c r="E15"/>
  <c r="E9" s="1"/>
  <c r="D44" l="1"/>
  <c r="G9" i="3"/>
  <c r="D13"/>
  <c r="D62" i="23"/>
  <c r="D35" i="16"/>
  <c r="E13" i="3"/>
  <c r="F13"/>
  <c r="E11"/>
  <c r="F11"/>
  <c r="D11"/>
  <c r="H9"/>
  <c r="I9"/>
  <c r="J9"/>
  <c r="K9"/>
  <c r="L9"/>
  <c r="C84" i="23"/>
  <c r="C83"/>
  <c r="C82"/>
  <c r="C81"/>
  <c r="C80"/>
  <c r="C79"/>
  <c r="C78"/>
  <c r="C77"/>
  <c r="I76"/>
  <c r="H76"/>
  <c r="G76"/>
  <c r="F76"/>
  <c r="F62" s="1"/>
  <c r="E76"/>
  <c r="C75"/>
  <c r="C74"/>
  <c r="C73"/>
  <c r="C72"/>
  <c r="C69"/>
  <c r="C68"/>
  <c r="C67"/>
  <c r="C66"/>
  <c r="C65"/>
  <c r="I64"/>
  <c r="I62" s="1"/>
  <c r="C64"/>
  <c r="C63"/>
  <c r="G62"/>
  <c r="E62"/>
  <c r="C60"/>
  <c r="C59"/>
  <c r="C58"/>
  <c r="C57"/>
  <c r="I56"/>
  <c r="G56"/>
  <c r="F56"/>
  <c r="E56"/>
  <c r="D56"/>
  <c r="C49"/>
  <c r="C48"/>
  <c r="C47"/>
  <c r="C46"/>
  <c r="C45"/>
  <c r="C39"/>
  <c r="C37"/>
  <c r="C36"/>
  <c r="C35"/>
  <c r="C34"/>
  <c r="C33"/>
  <c r="C32"/>
  <c r="C31"/>
  <c r="C30"/>
  <c r="C29"/>
  <c r="C28"/>
  <c r="C27"/>
  <c r="C26"/>
  <c r="C25"/>
  <c r="C24"/>
  <c r="C23"/>
  <c r="I22"/>
  <c r="I18" s="1"/>
  <c r="H22"/>
  <c r="H18" s="1"/>
  <c r="G22"/>
  <c r="F22"/>
  <c r="E22"/>
  <c r="E18" s="1"/>
  <c r="D22"/>
  <c r="C21"/>
  <c r="C20"/>
  <c r="C19"/>
  <c r="G18"/>
  <c r="C17"/>
  <c r="C16"/>
  <c r="C15"/>
  <c r="C14"/>
  <c r="I13"/>
  <c r="I11" s="1"/>
  <c r="H13"/>
  <c r="H11" s="1"/>
  <c r="G13"/>
  <c r="G11" s="1"/>
  <c r="E13"/>
  <c r="D13"/>
  <c r="C12"/>
  <c r="E11"/>
  <c r="C10"/>
  <c r="I15" i="16"/>
  <c r="G9" i="23" l="1"/>
  <c r="C56"/>
  <c r="F18"/>
  <c r="H62"/>
  <c r="H9" s="1"/>
  <c r="E9" i="3"/>
  <c r="F9"/>
  <c r="C22" i="23"/>
  <c r="D18"/>
  <c r="E9"/>
  <c r="C76"/>
  <c r="F9"/>
  <c r="D9" i="3"/>
  <c r="C13" i="23"/>
  <c r="I9"/>
  <c r="D11"/>
  <c r="C62" l="1"/>
  <c r="D9"/>
  <c r="C18"/>
  <c r="C11"/>
  <c r="C9" l="1"/>
  <c r="E51" i="16"/>
  <c r="F51"/>
  <c r="G51"/>
  <c r="G33" s="1"/>
  <c r="G65" s="1"/>
  <c r="H51"/>
  <c r="I51"/>
  <c r="D51"/>
  <c r="D33" l="1"/>
  <c r="E40"/>
  <c r="H40"/>
  <c r="F40"/>
  <c r="F35"/>
  <c r="E35"/>
  <c r="E33" s="1"/>
  <c r="E65" s="1"/>
  <c r="D23"/>
  <c r="D22"/>
  <c r="D19"/>
  <c r="D18"/>
  <c r="D17"/>
  <c r="I9"/>
  <c r="F9"/>
  <c r="D15" l="1"/>
  <c r="D9" s="1"/>
  <c r="D65" s="1"/>
  <c r="F33"/>
  <c r="F65" s="1"/>
  <c r="H9"/>
  <c r="H35"/>
  <c r="H33" s="1"/>
  <c r="I35"/>
  <c r="I33" s="1"/>
  <c r="I65" s="1"/>
  <c r="H65" l="1"/>
  <c r="CE59" i="18"/>
</calcChain>
</file>

<file path=xl/sharedStrings.xml><?xml version="1.0" encoding="utf-8"?>
<sst xmlns="http://schemas.openxmlformats.org/spreadsheetml/2006/main" count="1380" uniqueCount="480">
  <si>
    <t>Наименование показателя</t>
  </si>
  <si>
    <t>Код строки</t>
  </si>
  <si>
    <t>Объем финансового обеспечения, руб. (с точностью до двух знаков после запятой - 0,00)</t>
  </si>
  <si>
    <t>всего</t>
  </si>
  <si>
    <t>в том числе:</t>
  </si>
  <si>
    <t xml:space="preserve"> из них гранты</t>
  </si>
  <si>
    <t>Поступления от доходов, всего:</t>
  </si>
  <si>
    <t>х</t>
  </si>
  <si>
    <t>из них:</t>
  </si>
  <si>
    <t>Поступления финансовых активов, всего:</t>
  </si>
  <si>
    <t>Выбытие финансовых активов, всего</t>
  </si>
  <si>
    <t>Остаток средств на начало года</t>
  </si>
  <si>
    <t>Остаток средств на конец года</t>
  </si>
  <si>
    <t>Год начала закупки</t>
  </si>
  <si>
    <t>Сумма выплат по расходам на закупку товаров, работ и услуг, руб. (с точностью до двух знаков после запятой - 0,00</t>
  </si>
  <si>
    <t>в соответствии с Федеральным законом от 5 апреля 2013 г. № 44-ФЗ "О контрактной системе в сфере закупок товаров, работ, услуг для обеспечения государственных и муниципальных нужд"</t>
  </si>
  <si>
    <t>в соответствии с Федеральным законом от 18 июля 2011 г. № 223-ФЗ "О  закупках товаров, работ, услуг отдельными видами юридических лиц"</t>
  </si>
  <si>
    <t>Выплаты по расходам на закупку товаров, работ, услуг всего:</t>
  </si>
  <si>
    <t>0001</t>
  </si>
  <si>
    <t>на закупку товаров работ, услуг по году начала закупки:</t>
  </si>
  <si>
    <t>Сумма (руб., с точностью до двух знаков после запятой - 0,00)</t>
  </si>
  <si>
    <t>010</t>
  </si>
  <si>
    <t>Поступление</t>
  </si>
  <si>
    <t>020</t>
  </si>
  <si>
    <t>030</t>
  </si>
  <si>
    <t>Выбытие</t>
  </si>
  <si>
    <t>040</t>
  </si>
  <si>
    <t>Объем публичных обязательств, всего:</t>
  </si>
  <si>
    <t>Объем бюджетных инвестиций (в части переданных полномочий государственного (муниципального) заказчика в соответствии с Бюджетным кодексом Российской Федерации), всего:</t>
  </si>
  <si>
    <t>УТВЕРЖДАЮ</t>
  </si>
  <si>
    <t>(наименование должности лица, утверждающего документ; наименование органа,</t>
  </si>
  <si>
    <t>осуществляющего функции и полномочия учредителя (учреждения))</t>
  </si>
  <si>
    <t>(подпись)</t>
  </si>
  <si>
    <t>0501016</t>
  </si>
  <si>
    <t>Форма по ОКУД</t>
  </si>
  <si>
    <t>Дата</t>
  </si>
  <si>
    <t>по ОКПО</t>
  </si>
  <si>
    <t>ИНН/КПП</t>
  </si>
  <si>
    <t>Дата представления предыдущих Сведений</t>
  </si>
  <si>
    <t>Наименование бюджета</t>
  </si>
  <si>
    <t>по ОКТМО</t>
  </si>
  <si>
    <t>Глава по БК</t>
  </si>
  <si>
    <t>по ОКЕИ</t>
  </si>
  <si>
    <t>Наименование субсидии</t>
  </si>
  <si>
    <t>Код объекта ФАИП</t>
  </si>
  <si>
    <t>код</t>
  </si>
  <si>
    <t>сумма</t>
  </si>
  <si>
    <t>Суммы возврата дебиторской задолженности прошлых лет</t>
  </si>
  <si>
    <t>Планируемые</t>
  </si>
  <si>
    <t>Всего</t>
  </si>
  <si>
    <t>Номер страницы</t>
  </si>
  <si>
    <t>Всего страниц</t>
  </si>
  <si>
    <t>(расшифровка подписи)</t>
  </si>
  <si>
    <t>(должность)</t>
  </si>
  <si>
    <t>(телефон)</t>
  </si>
  <si>
    <t>КОДЫ</t>
  </si>
  <si>
    <t>ИНН</t>
  </si>
  <si>
    <t>КПП</t>
  </si>
  <si>
    <t>(наименование должности лица, утверждающего документ)</t>
  </si>
  <si>
    <t>"</t>
  </si>
  <si>
    <t xml:space="preserve"> г.</t>
  </si>
  <si>
    <t>План финансово-хозяйственной деятельности</t>
  </si>
  <si>
    <t>Наименование учреждения</t>
  </si>
  <si>
    <t>(подразделения)</t>
  </si>
  <si>
    <t>Единица измерения: руб.</t>
  </si>
  <si>
    <t>383</t>
  </si>
  <si>
    <t xml:space="preserve">Наименование органа, осуществляющего функции и полномочия учредителя </t>
  </si>
  <si>
    <t>Адрес фактического местонахождения учреждения (подразделения)</t>
  </si>
  <si>
    <t>1.1. Цели деятельности учреждения (подразделения):</t>
  </si>
  <si>
    <t>1.2. Виды деятельности учреждения (подразделения):</t>
  </si>
  <si>
    <t>Код по реестру участников бюджетного процесса, а также юридических лиц, не являющихся участниками бюджетного процесса)</t>
  </si>
  <si>
    <t>Юридический адрес учреждения (подразделения)</t>
  </si>
  <si>
    <t>III. Обязательства, всего</t>
  </si>
  <si>
    <t>II. Финансовые активы, всего</t>
  </si>
  <si>
    <t>1.2.1. Общая балансовая стоимость особо ценного движимого имущества</t>
  </si>
  <si>
    <t>I. Нефинансовые активы, всего:</t>
  </si>
  <si>
    <t>Сумма, рублей</t>
  </si>
  <si>
    <t>на "______" ____________________20______г.</t>
  </si>
  <si>
    <t>(последнюю отчетную дату)</t>
  </si>
  <si>
    <t>2.1. Денежные средства учреждения, всего</t>
  </si>
  <si>
    <t>2.1.1. Денежные средства учреждения на счетах</t>
  </si>
  <si>
    <t>2.1.2. Денежные средства учреждения, размещенные на депозиты в кредитной организации</t>
  </si>
  <si>
    <t>2.2. Иные финансовые инструменты</t>
  </si>
  <si>
    <t>3.1. Долговые обязательства</t>
  </si>
  <si>
    <t>Выплаты по расходам, всего:</t>
  </si>
  <si>
    <t>Доходы от собственности</t>
  </si>
  <si>
    <t>Доходы от штрафов, пеней, иных сумм принудительного изъятия</t>
  </si>
  <si>
    <t>Безвозмездные поступления от наднациональных организаций, правительств иностранных государств, международных финансовых организаций</t>
  </si>
  <si>
    <t>Иные субсидии, предоставленные из бюджета</t>
  </si>
  <si>
    <t>Прочие доходы</t>
  </si>
  <si>
    <t>Субсидии, предоставляемые в соответствии с абзацем вторым пункта 1 статьи 78.1 БК РФ</t>
  </si>
  <si>
    <t>Субсидии на осуществление капитальных вложений</t>
  </si>
  <si>
    <t>Поступления от оказания услуг (выполнения работ) на платной основе и от иной приносящей доход деятельности</t>
  </si>
  <si>
    <t>Доходы от операций с активами</t>
  </si>
  <si>
    <t>в том числе на:</t>
  </si>
  <si>
    <t>Выплаты персоналу всего:</t>
  </si>
  <si>
    <t>Социальные и иные выплаты населению, всего</t>
  </si>
  <si>
    <t>Безвозмездные перечисления организациям</t>
  </si>
  <si>
    <t>Прочие расходы (кроме расходов на закупку товаров, работ, услуг)</t>
  </si>
  <si>
    <t>Расходы на закупку товаров, работ, услуг, всего</t>
  </si>
  <si>
    <t>Код по бюджетной классификации РФ</t>
  </si>
  <si>
    <t>Увеличение остатков средств</t>
  </si>
  <si>
    <t xml:space="preserve">Прочие поступления </t>
  </si>
  <si>
    <t>Уменьшение остатков средств</t>
  </si>
  <si>
    <t>Прочие выбытия</t>
  </si>
  <si>
    <t>1. Сведения о деятельности учреждения (подразделения)</t>
  </si>
  <si>
    <t>Всего на закупки</t>
  </si>
  <si>
    <t>на оплату контрактов заключенных до начала очередного финансового года:</t>
  </si>
  <si>
    <t>(очередной финансовый год)</t>
  </si>
  <si>
    <t>исполнитель</t>
  </si>
  <si>
    <t>Ответственный</t>
  </si>
  <si>
    <t>выплаты</t>
  </si>
  <si>
    <t>поступления</t>
  </si>
  <si>
    <t>Код
субсидии</t>
  </si>
  <si>
    <t>по ОКВ</t>
  </si>
  <si>
    <t>Единица измерения: руб. (с точностью до второго десятичного знака)</t>
  </si>
  <si>
    <t>ческой службы</t>
  </si>
  <si>
    <t>О ПРИНЯТИИ НАСТОЯЩИХ СВЕДЕНИЙ</t>
  </si>
  <si>
    <t>сово-экономи-</t>
  </si>
  <si>
    <t>ОТМЕТКА ОРГАНА, ОСУЩЕСТВЛЯЮЩЕГО ВЕДЕНИЕ ЛИЦЕВОГО СЧЕТА,</t>
  </si>
  <si>
    <t>Руководитель финан-</t>
  </si>
  <si>
    <t>на начало 20</t>
  </si>
  <si>
    <t>остаток субсидии прошлых лет</t>
  </si>
  <si>
    <t>Разрешенный к использованию</t>
  </si>
  <si>
    <t>Код 
по бюджетной классификации Российской Федерации</t>
  </si>
  <si>
    <t>(наименование иностранной валюты)</t>
  </si>
  <si>
    <t>ведение лицевого счета</t>
  </si>
  <si>
    <t>Наименование органа, осуществляющего</t>
  </si>
  <si>
    <t>функции и полномочия учредителя</t>
  </si>
  <si>
    <t>учреждение (подразделение)</t>
  </si>
  <si>
    <t>от "</t>
  </si>
  <si>
    <t>СВЕДЕНИЯ</t>
  </si>
  <si>
    <t>Доходы от оказания услуг, работ, всего</t>
  </si>
  <si>
    <t xml:space="preserve"> -  земельный налог, налог на имущество</t>
  </si>
  <si>
    <t>2</t>
  </si>
  <si>
    <t>3</t>
  </si>
  <si>
    <t xml:space="preserve"> -  приобретение товаров, работ, услуг  в пользу граждан в целях их социального обеспечения </t>
  </si>
  <si>
    <t xml:space="preserve"> -  пособия по социальной помощи населению</t>
  </si>
  <si>
    <t>Уплата налогов, сборов и иных платежей, всего</t>
  </si>
  <si>
    <t>2.3. Дебиторская задолженность по доходам, полученным за счет средств субсидии, всего</t>
  </si>
  <si>
    <t>2.4. Дебиторская задолженность по выданным авансам, полученным за счет средств субсидии</t>
  </si>
  <si>
    <t>2.4.1. по выданным авансам на услуги связи</t>
  </si>
  <si>
    <t>2.4.2. по выданным авансам на транспортные услуги</t>
  </si>
  <si>
    <t>2.4.3. по выданным авансам на коммунальные услуги</t>
  </si>
  <si>
    <t>2.4.4. по выданным авансам на услуги про содержанию имущества</t>
  </si>
  <si>
    <t>2.4.5. по выданным авансам на прочие услуги</t>
  </si>
  <si>
    <t>1.1.1. Стоимость  имущества, закрепленного собственником имущества за  учреждением на праве оперативного управления</t>
  </si>
  <si>
    <t>1.1.2. Стоимость недвижимого имущества, приобретенного  учреждением (подразделением) за счет выделенных собственником имущества учреждения средств</t>
  </si>
  <si>
    <t>1.1.3. Стоимость недвижимого имущества, приобретенного государственным учреждением (подразделением) за счет доходов, полученных от  иной приносящей доход деятельности</t>
  </si>
  <si>
    <t>1.1.4. Остаточная стоимость недвижимого  имущества учреждения</t>
  </si>
  <si>
    <t>1.2. Общая балансовая стоимость движимого  имущества, всего</t>
  </si>
  <si>
    <t>1.2.2. Остаточная стоимость особо ценного движимого имущества</t>
  </si>
  <si>
    <t>2.4.6. по выданным авансам на приобретение основных средств</t>
  </si>
  <si>
    <t>2.5. Дебиторская задолженность по выданным авансам за счет доходов, полученных от оказания платных услуг (выполнения работ) и иной приносящей доход деятельности, всего</t>
  </si>
  <si>
    <t>2.4.7. по выданным авансам наприобретение  нематериальных активов</t>
  </si>
  <si>
    <t>2.4.8. по выданным авансам на приобретение непроизведенных активов</t>
  </si>
  <si>
    <t>2.4.9. по выданным авансам на приобретение материальных запасов</t>
  </si>
  <si>
    <t>2.4.10. по выданным авансам на прочие расходы</t>
  </si>
  <si>
    <t>2.5.1. по выданным авансам на услуги связи</t>
  </si>
  <si>
    <t>2.5.2. по выданным авансам на транспортные услуги</t>
  </si>
  <si>
    <t>2.5.3. по выданным авансам на коммунальные услуги</t>
  </si>
  <si>
    <t>2.5.4. по выданным авансам на услуги про содержанию имущества</t>
  </si>
  <si>
    <t>2.5.5. по выданным авансам на прочие услуги</t>
  </si>
  <si>
    <t>2.5.6. по выданным авансам на приобретение основных средств</t>
  </si>
  <si>
    <t>2.5.7. по выданным авансам наприобретение  нематериальных активов</t>
  </si>
  <si>
    <t>2.5.8. по выданным авансам на приобретение непроизведенных активов</t>
  </si>
  <si>
    <t>2.5.9. по выданным авансам на приобретение материальных запасов</t>
  </si>
  <si>
    <t>2.5.10. по выданным авансам на прочие расходы</t>
  </si>
  <si>
    <t>3.2. просроченная кредиторская задолженность:</t>
  </si>
  <si>
    <t>3.3. Кредиторская задолженность по расчетам с потавщиками и подрядчиками за счет субсидии, всего</t>
  </si>
  <si>
    <t>3.3.1. по начислениям на выплаты по оплате труда</t>
  </si>
  <si>
    <t>3.3.2. по оплате услуг связи</t>
  </si>
  <si>
    <t>3.3.3.по оплате транспортных услуг</t>
  </si>
  <si>
    <t>3.3.4. по оплате коммунальных услуг</t>
  </si>
  <si>
    <t>3.3.5. по оплате услуг по содержанию имущества</t>
  </si>
  <si>
    <t>3.3.6. по оплате  прочих услуг</t>
  </si>
  <si>
    <t>3.3.7. по приобретению основных средств</t>
  </si>
  <si>
    <t>3.3.8. по приобретению нематериальных активов</t>
  </si>
  <si>
    <t>3.3.9. по приобретению непроизведенных активов</t>
  </si>
  <si>
    <t>3.3.10. по приобретению материальных запасов</t>
  </si>
  <si>
    <t>3.3.11. по оплате прочих расходов</t>
  </si>
  <si>
    <t>3.3.12. по платежам в бюджет</t>
  </si>
  <si>
    <t>3.3.13. по прочим расчетам с кредиторами</t>
  </si>
  <si>
    <t>3.4. Кредиторская задолженность по расчетам с поставщиками и полрядчиками за счет доходов, полученных от оказания платных услуг (выполнения работ) и иной приносящей доход деятельности, всего:</t>
  </si>
  <si>
    <t>3.4.1. по начислениям на выплаты по оплате труда</t>
  </si>
  <si>
    <t>3.4.2. по оплате услуг связи</t>
  </si>
  <si>
    <t>3.4.3.по оплате транспортных услуг</t>
  </si>
  <si>
    <t>3.4.4. по оплате коммунальных услуг</t>
  </si>
  <si>
    <t>3.4.5. по оплате услуг по содержанию имущества</t>
  </si>
  <si>
    <t>3.4.6. по оплате  прочих услуг</t>
  </si>
  <si>
    <t>3.4.7. по приобретению основных средств</t>
  </si>
  <si>
    <t>3.4.8. по приобретению нематериальных активов</t>
  </si>
  <si>
    <t>3.4.9. по приобретению непроизведенных активов</t>
  </si>
  <si>
    <t>3.4.10. по приобретению материальных запасов</t>
  </si>
  <si>
    <t>3.4.11. по оплате прочих расходов</t>
  </si>
  <si>
    <t>3.4.12. по платежам в бюджет</t>
  </si>
  <si>
    <t>3.4.13. по прочим расчетам с кредиторами</t>
  </si>
  <si>
    <t>от аренды активов</t>
  </si>
  <si>
    <t>иные поступления от собственности</t>
  </si>
  <si>
    <t>от операций с нефинансовыми  активами</t>
  </si>
  <si>
    <t>от операций с  финансовыми  активами</t>
  </si>
  <si>
    <t xml:space="preserve">           от выбытий основных средств</t>
  </si>
  <si>
    <t xml:space="preserve">          от выбытий нематериальных активов</t>
  </si>
  <si>
    <t xml:space="preserve">          от выбытий непроизведенных активов</t>
  </si>
  <si>
    <t xml:space="preserve">         от выбытий материальных запасов</t>
  </si>
  <si>
    <t>181.1</t>
  </si>
  <si>
    <t>181.2</t>
  </si>
  <si>
    <t>181.3</t>
  </si>
  <si>
    <t>181.4</t>
  </si>
  <si>
    <t xml:space="preserve">заработная плата </t>
  </si>
  <si>
    <t xml:space="preserve">иные выплаты персоналу </t>
  </si>
  <si>
    <t>начисления на выплаты по оплате труда</t>
  </si>
  <si>
    <t xml:space="preserve">закупка товаров, работв целях капитального ремонта имущества </t>
  </si>
  <si>
    <t>прочая закупка товаров , работ и услуг для обеспечения муниципальных нужд</t>
  </si>
  <si>
    <t xml:space="preserve">на выполнение муниципального задания </t>
  </si>
  <si>
    <t>Субсидия на финансовое обеспечение выполнения муниципального задания</t>
  </si>
  <si>
    <t>1. Расчеты (обоснования) выплат персоналу (строка 210)</t>
  </si>
  <si>
    <t>Код видов расходов</t>
  </si>
  <si>
    <t xml:space="preserve">Источник финансового обеспечения </t>
  </si>
  <si>
    <t>1.1. Расчеты (обоснования) расходов на оплату труда</t>
  </si>
  <si>
    <t>№ 
п/п</t>
  </si>
  <si>
    <t>Должность, 
группа должностей</t>
  </si>
  <si>
    <t>Установленная численность, единиц</t>
  </si>
  <si>
    <t>Среднемесячный размер оплаты труда на одного работника, руб.</t>
  </si>
  <si>
    <t>Ежемесячная надбавка к должностному окладу, %</t>
  </si>
  <si>
    <t>Фонд оплаты труда в год, руб. (гр. 3 x гр. 4 x 
(1 + гр. 8 / 100) x 
гр. 9 x 12)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</si>
  <si>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</si>
  <si>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</si>
  <si>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</si>
  <si>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 xml:space="preserve">Итого: </t>
  </si>
  <si>
    <t>1.2. Расчеты (обоснования) выплат персоналу при направлении в служебные командировки</t>
  </si>
  <si>
    <t>Наименование 
расходов</t>
  </si>
  <si>
    <t>Средний размер выплаты на одного работника в день, руб.</t>
  </si>
  <si>
    <t>Количество работников, 
чел.</t>
  </si>
  <si>
    <t>Количество 
дней</t>
  </si>
  <si>
    <t>Сумма, руб. 
(гр. 3 x гр. 4 x 
гр. 5)</t>
  </si>
  <si>
    <t>1.3. Расчеты (обоснования) выплат персоналу по уходу за ребенком</t>
  </si>
  <si>
    <t>Численность работников, получающих пособие</t>
  </si>
  <si>
    <t>Количество выплат в год на одного работника</t>
  </si>
  <si>
    <t>Размер 
выплаты 
(пособия) 
в месяц, руб.</t>
  </si>
  <si>
    <t>1.4.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</si>
  <si>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Наименование государственного внебюджетного фонда</t>
  </si>
  <si>
    <t>Размер базы 
для начисления страховых взносов, руб.</t>
  </si>
  <si>
    <t>Сумма 
взноса, 
руб.</t>
  </si>
  <si>
    <t>1</t>
  </si>
  <si>
    <t>Страховые взносы в Пенсионный фонд Российской Федерации, всего</t>
  </si>
  <si>
    <t>1.1</t>
  </si>
  <si>
    <t>по ставке 22,0%</t>
  </si>
  <si>
    <t>1.2</t>
  </si>
  <si>
    <t>по ставке 10,0%</t>
  </si>
  <si>
    <t>1.3</t>
  </si>
  <si>
    <t>с применением пониженных тарифов взносов в Пенсионный фонд Российской Федерации для отдельных категорий плательщиков</t>
  </si>
  <si>
    <t>Страховые взносы в Фонд социального страхования Российской Федерации, всего</t>
  </si>
  <si>
    <t>2.1</t>
  </si>
  <si>
    <t>обязательное социальное страхование на случай временной нетрудоспособности и в связи с материнством по ставке 2,9%</t>
  </si>
  <si>
    <t>2.2</t>
  </si>
  <si>
    <t>с применением ставки взносов в Фонд социального страхования Российской Федерации по ставке 0,0%</t>
  </si>
  <si>
    <t>2.3</t>
  </si>
  <si>
    <t>обязательное социальное страхование от несчастных случаев на производстве и профессиональных заболеваний по ставке 0,2%</t>
  </si>
  <si>
    <t>2.4</t>
  </si>
  <si>
    <t>обязательное социальное страхование от несчастных случаев на производстве и профессиональных заболеваний по ставке 0,_%*</t>
  </si>
  <si>
    <t>2.5</t>
  </si>
  <si>
    <t>Страховые взносы в Федеральный фонд обязательного медицинского страхования, всего (по ставке 5,1%)</t>
  </si>
  <si>
    <r>
      <t>_____</t>
    </r>
    <r>
      <rPr>
        <sz val="9"/>
        <rFont val="Times New Roman"/>
        <family val="1"/>
        <charset val="204"/>
      </rPr>
      <t>*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от 22 декабря 2005 г.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2015, № 51, ст. 7233).</t>
    </r>
  </si>
  <si>
    <t>2. Расчеты (обоснования) расходов на социальные и иные выплаты населению</t>
  </si>
  <si>
    <t>Размер одной выплаты, руб.</t>
  </si>
  <si>
    <t>Количество 
выплат в год</t>
  </si>
  <si>
    <t>Общая сумма выплат, руб. 
(гр. 3 x гр. 4)</t>
  </si>
  <si>
    <t>3. Расчет (обоснование) расходов на уплату налогов, сборов и иных платежей</t>
  </si>
  <si>
    <t>Наименование расходов</t>
  </si>
  <si>
    <t>Налоговая база, руб.</t>
  </si>
  <si>
    <t>Ставка налога, 
%</t>
  </si>
  <si>
    <t>Сумма исчисленного 
налога, подлежащего 
уплате, руб. 
(гр. 3 x гр. 4 / 100)</t>
  </si>
  <si>
    <t>4. Расчет (обоснование) расходов на безвозмездные перечисления организациям</t>
  </si>
  <si>
    <t>5. Расчет (обоснование) прочих расходов 
(кроме расходов на закупку товаров, работ, услуг)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</si>
  <si>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</si>
  <si>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</si>
  <si>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Количество номеров</t>
  </si>
  <si>
    <t>Количество платежей в год</t>
  </si>
  <si>
    <t>Стоимость за единицу, руб.</t>
  </si>
  <si>
    <t xml:space="preserve"> Итого:</t>
  </si>
  <si>
    <t>6.2. Расчет (обоснование) расходов на оплату транспортных услуг</t>
  </si>
  <si>
    <t>Количество 
услуг 
перевозки</t>
  </si>
  <si>
    <t>Цена услуги перевозки, 
руб.</t>
  </si>
  <si>
    <t>Сумма, руб. 
(гр. 3 x гр. 4)</t>
  </si>
  <si>
    <t>6.3. Расчет (обоснование) расходов на оплату коммунальных услуг</t>
  </si>
  <si>
    <t>Размер потребления ресурсов</t>
  </si>
  <si>
    <t>Тариф 
(с учетом НДС), руб.</t>
  </si>
  <si>
    <t>Индексация, 
%</t>
  </si>
  <si>
    <t>Сумма, руб. 
(гр. 4 x гр. 5 x 
гр. 6)</t>
  </si>
  <si>
    <t>6.4. Расчет (обоснование) расходов на оплату аренды имущества</t>
  </si>
  <si>
    <t>Количество</t>
  </si>
  <si>
    <t>Ставка 
арендной 
платы</t>
  </si>
  <si>
    <t>Стоимость 
с учетом НДС, 
руб.</t>
  </si>
  <si>
    <t>6.5. Расчет (обоснование) расходов на оплату работ, услуг по содержанию имущества</t>
  </si>
  <si>
    <t>Объект</t>
  </si>
  <si>
    <t>Количество 
работ 
(услуг)</t>
  </si>
  <si>
    <t>Стоимость 
работ (услуг), 
руб.</t>
  </si>
  <si>
    <t>6.6. Расчет (обоснование) расходов на оплату прочих работ, услуг</t>
  </si>
  <si>
    <t>Количество договоров</t>
  </si>
  <si>
    <t>Стоимость 
услуги, руб.</t>
  </si>
  <si>
    <t>6.7. Расчет (обоснование) расходов на приобретение основных средств, материальных запасов</t>
  </si>
  <si>
    <t>Средняя стоимость, руб.</t>
  </si>
  <si>
    <t>Сумма, руб. 
(гр. 2 x гр. 3)</t>
  </si>
  <si>
    <t xml:space="preserve"> Г.</t>
  </si>
  <si>
    <t>Государственное (муниципальное)</t>
  </si>
  <si>
    <t>Руководитель</t>
  </si>
  <si>
    <t>ОБ ОПЕРАЦИЯХ С ЦЕЛЕВЫМИ СУБСИДИЯМИ, ПРЕДОСТАВЛЕННЫМИ МУНИЦИПАЛЬНОМУ УЧРЕЖДЕНИЮ НА 20</t>
  </si>
  <si>
    <t>Аналитический код</t>
  </si>
  <si>
    <t>субсидия на финансовое обеспечение выполнения государственного задания</t>
  </si>
  <si>
    <t>субсидии, предоставляемые в соответствии с абзацем вторым пункта 1 статьи 78.1 Бюджетного кодекса Российской Федерации</t>
  </si>
  <si>
    <t>субсидии на осуществление капитальных вложений</t>
  </si>
  <si>
    <t>средства обязательного медицинского страхования</t>
  </si>
  <si>
    <t>поступления от оказания услуг (выполнения работ) на платной основе и от иной приносящей доход деятельности</t>
  </si>
  <si>
    <t>из них гранты</t>
  </si>
  <si>
    <t>Выплаты, всего</t>
  </si>
  <si>
    <t>выплаты персонал, всего</t>
  </si>
  <si>
    <t>заработная плата, в том числе</t>
  </si>
  <si>
    <t>X</t>
  </si>
  <si>
    <t>оплата работ, услуг, всего</t>
  </si>
  <si>
    <t>транспортные услуги</t>
  </si>
  <si>
    <t>коммунальные услуги, в том числе</t>
  </si>
  <si>
    <t>электроэнергия</t>
  </si>
  <si>
    <t>арендная плата за пользование имуществом</t>
  </si>
  <si>
    <t>работы, услуги по содержанию имущества, всего</t>
  </si>
  <si>
    <t>текущий ремонт оборудования (в том числе транспортных средств)</t>
  </si>
  <si>
    <t>текущий ремонт здания</t>
  </si>
  <si>
    <t>капитальный ремонт</t>
  </si>
  <si>
    <t>поверка и обслуживание приборов учета</t>
  </si>
  <si>
    <t>прочие работы, услуги, всего</t>
  </si>
  <si>
    <t>договоров гражданско-правового характера</t>
  </si>
  <si>
    <t>типографские работы, услуги</t>
  </si>
  <si>
    <t>услуги в области информационных технологий</t>
  </si>
  <si>
    <t>прочие расходы, всего</t>
  </si>
  <si>
    <t>земельный налог</t>
  </si>
  <si>
    <t>налог на имущество</t>
  </si>
  <si>
    <t>поступление нефинансовых активов, всего</t>
  </si>
  <si>
    <t>увеличение стоимости основных средств, всего</t>
  </si>
  <si>
    <t>приобретение автотранспортных средств</t>
  </si>
  <si>
    <t>приобретение мебели</t>
  </si>
  <si>
    <t>приобретение оргтехники</t>
  </si>
  <si>
    <t>реконструкция жилых и нежилых зданий, сооружений, помещений</t>
  </si>
  <si>
    <t>увеличение стоимости нематериальных активов, всего</t>
  </si>
  <si>
    <t>на программное обеспечение и базы данных для электронно-вычислительных машин</t>
  </si>
  <si>
    <t>увеличение стоимости непроизводственных активов</t>
  </si>
  <si>
    <t>увеличение стоимости материальных запасов, всего</t>
  </si>
  <si>
    <t>приобретение медикаментов и перевязочных средств</t>
  </si>
  <si>
    <t>приобретение продуктов питания</t>
  </si>
  <si>
    <t>Районный, северный  коэффициент</t>
  </si>
  <si>
    <t xml:space="preserve">прочие выплаты </t>
  </si>
  <si>
    <t xml:space="preserve">      основной персонал</t>
  </si>
  <si>
    <t xml:space="preserve">      административно-управленческий и вспомогательный персонал</t>
  </si>
  <si>
    <t xml:space="preserve">начисление на оплату труда </t>
  </si>
  <si>
    <t>Х</t>
  </si>
  <si>
    <t>теплоэнергия  ГУП ЖКХ</t>
  </si>
  <si>
    <t>теплоэнергия  прочих поставщиков</t>
  </si>
  <si>
    <t>предоставление газа</t>
  </si>
  <si>
    <t>водоснабжение, подвоз воды</t>
  </si>
  <si>
    <t>канализация, асенизация, водоотведение</t>
  </si>
  <si>
    <t>другие расходы по оплате коммунальных услуг</t>
  </si>
  <si>
    <t>приобретение ГСМ</t>
  </si>
  <si>
    <t>приобретение строительных материалов</t>
  </si>
  <si>
    <t>приобретение мягкого инвентаря</t>
  </si>
  <si>
    <t>приобретение котельно-печного топлива</t>
  </si>
  <si>
    <t>приобретение прочих материальных запасов</t>
  </si>
  <si>
    <t>Приложение N 1</t>
  </si>
  <si>
    <t>к Порядку составления и утверждения</t>
  </si>
  <si>
    <t>плана финансово-хозяйственной</t>
  </si>
  <si>
    <t xml:space="preserve">деятельности </t>
  </si>
  <si>
    <t>осуществляет администрация МО «Чурапчинский улус (район) РС(Я)»</t>
  </si>
  <si>
    <t>Приложение N2</t>
  </si>
  <si>
    <t xml:space="preserve">закупка товаров, работ, услуг в сфере информационно-коммуниккационных технологий </t>
  </si>
  <si>
    <t xml:space="preserve"> учреждений, в отношении которых</t>
  </si>
  <si>
    <t>(период, на который утверждается план)</t>
  </si>
  <si>
    <t>II  Показатели финансового состояния учреждения (подразделения)</t>
  </si>
  <si>
    <t>III Показатели по поступлениям и выплатам  муниципального учреждения (подразделения)*</t>
  </si>
  <si>
    <t>III.I Показатели выплат по расходам на закупку товаров, работ, услуг  учреждения (подразделения)*</t>
  </si>
  <si>
    <t>IV Сведения о средствах, поступающих во временное распоряжение учреждения (подразделения)*</t>
  </si>
  <si>
    <t>V. Справочная информация</t>
  </si>
  <si>
    <t xml:space="preserve">VI.  Исходные данные для формирования Плана в разрезе аналитических кодов </t>
  </si>
  <si>
    <t>Приложение N3</t>
  </si>
  <si>
    <t xml:space="preserve">Руководитель муниципального учреждения: </t>
  </si>
  <si>
    <t>( подпись)</t>
  </si>
  <si>
    <t>Главный бухгалтер:</t>
  </si>
  <si>
    <t>"_________"______________________20_____г.</t>
  </si>
  <si>
    <t xml:space="preserve">согласовано: </t>
  </si>
  <si>
    <t>Начальник ФЭУ Чурапчинского улуса</t>
  </si>
  <si>
    <t>1.1. Общая балансовая стоимость недвижимого  имущества, всего</t>
  </si>
  <si>
    <t>Директор</t>
  </si>
  <si>
    <t>Пестерева Е.В</t>
  </si>
  <si>
    <t>Брызгаева Т.Т.</t>
  </si>
  <si>
    <t>Попова Т.А.</t>
  </si>
  <si>
    <t>Муниципальное бюджетное общеобразовательное учреждение "Оргинская начальная школа-детский сад"</t>
  </si>
  <si>
    <t>Муниципальное казеное учреждение "Управление образования Чурапчинского улуса (района)"</t>
  </si>
  <si>
    <t>678692,Республика Саха (Якутия), Чурапчинский улус (район), Хадарский наслег, участок Орга, ул.Оргинская 21</t>
  </si>
  <si>
    <t>89983981</t>
  </si>
  <si>
    <t>1430009494</t>
  </si>
  <si>
    <t>143001001</t>
  </si>
  <si>
    <t>803</t>
  </si>
  <si>
    <t>Цели деятельности муниципального бюджетного учреждения (подразделения ): Обеспечение условий для эффективной реализации и освоения воспитанниками, обучающимися основных оющеоюразовательных программ дошкольного образования, начального оющего образования, в том числе условий для индивидуального развития всех воспитанников, обучающихся, одаренных детей с ограниченными возможностями здоровья.</t>
  </si>
  <si>
    <t>1. Учреждение осуществляет деятельность, связанную с выполнением работ, оказанием услуг, относящихся к его основным видам деятельности согласно муниципальному заданию, установленному учредителем. 2. Основной деятельностью учреждения признается деятельность, непосредственно направленная на достижение целей, ради которых оно создано. 3. Учреждение осуществляет в порядке, установленном законодательством Российской Федерации, следующие виды деятельности: дошколное иобразование; начальное общее образование.</t>
  </si>
  <si>
    <t>Пестерева Е.В.</t>
  </si>
  <si>
    <t>содержание в чистоте помещений</t>
  </si>
  <si>
    <t>транспортный налог, прочие налоги, сборы</t>
  </si>
  <si>
    <t>ТО пожарной сигнализации</t>
  </si>
  <si>
    <t>ТО выхода сигнала</t>
  </si>
  <si>
    <t>ТО тревожной кнопки</t>
  </si>
  <si>
    <t>услуги по страхованию</t>
  </si>
  <si>
    <t>подписка</t>
  </si>
  <si>
    <t>оплата услуги медицинского осмотра</t>
  </si>
  <si>
    <t>ТО видеонаблюдения</t>
  </si>
  <si>
    <t>ремонт НПВ</t>
  </si>
  <si>
    <t xml:space="preserve">монтаж пожарной сигнализации </t>
  </si>
  <si>
    <t>замер сопротивления</t>
  </si>
  <si>
    <t>приобретение ОС обучения</t>
  </si>
  <si>
    <t>приобретение учебников, учебных пособий</t>
  </si>
  <si>
    <t>услуги связи интернет</t>
  </si>
  <si>
    <t>компенсация школьного питания</t>
  </si>
  <si>
    <t>Пед персонал</t>
  </si>
  <si>
    <t>пособие по уходу за ребенком до достижения им 1,5 лет</t>
  </si>
  <si>
    <t>теплоэнергия</t>
  </si>
  <si>
    <t>1430009494/143001001</t>
  </si>
  <si>
    <t xml:space="preserve">Компенсация школьного питания </t>
  </si>
  <si>
    <t>2019 год</t>
  </si>
  <si>
    <t xml:space="preserve">  -уплата прочих налогов, сборов и иных платежей</t>
  </si>
  <si>
    <t>Услуги связи интернет</t>
  </si>
  <si>
    <t>4</t>
  </si>
  <si>
    <t>програмное обеспечение</t>
  </si>
  <si>
    <t>5</t>
  </si>
  <si>
    <t>6</t>
  </si>
  <si>
    <t>7</t>
  </si>
  <si>
    <t>Ремонт НПВ</t>
  </si>
  <si>
    <t>монтаж пожарной сигнализации</t>
  </si>
  <si>
    <t>Замер сопротивления</t>
  </si>
  <si>
    <t>приобретение ОС</t>
  </si>
  <si>
    <t>приобретение учебников</t>
  </si>
  <si>
    <t>медикамент</t>
  </si>
  <si>
    <t>питание</t>
  </si>
  <si>
    <t>приобретение матзапасов на обучение</t>
  </si>
  <si>
    <t>111, 119</t>
  </si>
  <si>
    <t>212</t>
  </si>
  <si>
    <t>851, 852</t>
  </si>
  <si>
    <t>244</t>
  </si>
  <si>
    <r>
      <t>1.3. Перечень услуг (работ), осуществляемых, в том числе, на платной основе:</t>
    </r>
    <r>
      <rPr>
        <sz val="10"/>
        <rFont val="Times New Roman"/>
        <family val="1"/>
        <charset val="204"/>
      </rPr>
      <t xml:space="preserve"> родительская плата.</t>
    </r>
  </si>
  <si>
    <t>Расчеты (обоснования) к плану финансово-хозяйственной деятельности муниципального учреждения (бюджет)</t>
  </si>
  <si>
    <t>Расчеты (обоснования) к плану финансово-хозяйственной деятельности муниципального учреждения (внебюджет)</t>
  </si>
  <si>
    <t>Налог на имущество</t>
  </si>
  <si>
    <t>9</t>
  </si>
  <si>
    <t xml:space="preserve">Субсидия на финансовое обеспечение выполнения муниципального задания </t>
  </si>
  <si>
    <t>субсилия на выполнения муниципального задания</t>
  </si>
  <si>
    <t>иные субсидии</t>
  </si>
  <si>
    <t>Компенсация школьного питания</t>
  </si>
  <si>
    <t>выполнение муниципаольного задания (внебюджет)</t>
  </si>
  <si>
    <t>выполнение муниципального задания (внебюджет)</t>
  </si>
  <si>
    <t>8</t>
  </si>
  <si>
    <t>в т.ч Учителя</t>
  </si>
  <si>
    <t xml:space="preserve"> </t>
  </si>
  <si>
    <t>Глава МО "Чурапчинский улус (район)" РС(Я)</t>
  </si>
  <si>
    <t>Ноговицын А.Т.</t>
  </si>
  <si>
    <t>на "___________" _____________________________20__19____ г.</t>
  </si>
  <si>
    <t>на "___________" _____________________________20__20____ г.</t>
  </si>
  <si>
    <t>2020 год</t>
  </si>
  <si>
    <t>иные услуги</t>
  </si>
  <si>
    <t>повышение кваоификации и установка интернета</t>
  </si>
  <si>
    <t>уплата штафов, пеней</t>
  </si>
  <si>
    <t>851, 852,853</t>
  </si>
  <si>
    <t>приобретение основных средств</t>
  </si>
  <si>
    <t xml:space="preserve">приобретение матзапасов </t>
  </si>
  <si>
    <t>Прочие</t>
  </si>
  <si>
    <r>
      <t>на __</t>
    </r>
    <r>
      <rPr>
        <b/>
        <u/>
        <sz val="12"/>
        <rFont val="Times New Roman"/>
        <family val="1"/>
        <charset val="204"/>
      </rPr>
      <t>2019</t>
    </r>
    <r>
      <rPr>
        <b/>
        <sz val="12"/>
        <rFont val="Times New Roman"/>
        <family val="1"/>
        <charset val="204"/>
      </rPr>
      <t>____</t>
    </r>
    <r>
      <rPr>
        <b/>
        <u/>
        <sz val="12"/>
        <rFont val="Times New Roman"/>
        <family val="1"/>
        <charset val="204"/>
      </rPr>
      <t xml:space="preserve">2020 </t>
    </r>
    <r>
      <rPr>
        <b/>
        <sz val="12"/>
        <rFont val="Times New Roman"/>
        <family val="1"/>
        <charset val="204"/>
      </rPr>
      <t>___</t>
    </r>
    <r>
      <rPr>
        <b/>
        <u/>
        <sz val="12"/>
        <rFont val="Times New Roman"/>
        <family val="1"/>
        <charset val="204"/>
      </rPr>
      <t>_2021</t>
    </r>
    <r>
      <rPr>
        <b/>
        <sz val="12"/>
        <rFont val="Times New Roman"/>
        <family val="1"/>
        <charset val="204"/>
      </rPr>
      <t>______________ год *</t>
    </r>
  </si>
  <si>
    <t>на "____01___"__января_ 2019____г.</t>
  </si>
  <si>
    <t>на "______" ____________________ 201_9__ г.</t>
  </si>
  <si>
    <t>на 2019 г. 
очередной финансовый год</t>
  </si>
  <si>
    <t>на 2020 г. 
1-ый год планового периода</t>
  </si>
  <si>
    <t>на 2021г. 
2-ой год планового периода</t>
  </si>
  <si>
    <t>на 2021 г. 
2-ой год планового периода</t>
  </si>
  <si>
    <t>повышение квалификации и установка интернета</t>
  </si>
  <si>
    <t>приобретение прочих мат запасов</t>
  </si>
  <si>
    <t>19</t>
  </si>
  <si>
    <t>февраля</t>
  </si>
</sst>
</file>

<file path=xl/styles.xml><?xml version="1.0" encoding="utf-8"?>
<styleSheet xmlns="http://schemas.openxmlformats.org/spreadsheetml/2006/main">
  <numFmts count="3">
    <numFmt numFmtId="164" formatCode="0.0000"/>
    <numFmt numFmtId="165" formatCode="#,##0.00&quot;р.&quot;"/>
    <numFmt numFmtId="166" formatCode="0.000"/>
  </numFmts>
  <fonts count="40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0"/>
      <name val="Calibri"/>
      <family val="2"/>
      <charset val="204"/>
    </font>
    <font>
      <b/>
      <sz val="10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9"/>
      <color indexed="9"/>
      <name val="Times New Roman"/>
      <family val="1"/>
      <charset val="204"/>
    </font>
    <font>
      <sz val="7"/>
      <name val="Arial"/>
      <family val="2"/>
      <charset val="204"/>
    </font>
    <font>
      <sz val="6.5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  <charset val="204"/>
    </font>
    <font>
      <b/>
      <sz val="8"/>
      <name val="Arial"/>
      <family val="2"/>
      <charset val="204"/>
    </font>
    <font>
      <sz val="9"/>
      <name val="Arial"/>
      <family val="2"/>
      <charset val="204"/>
    </font>
    <font>
      <sz val="7"/>
      <name val="Arial Narrow"/>
      <family val="2"/>
      <charset val="204"/>
    </font>
    <font>
      <sz val="8"/>
      <name val="Arial Narrow"/>
      <family val="2"/>
      <charset val="204"/>
    </font>
    <font>
      <b/>
      <i/>
      <sz val="7"/>
      <name val="Arial"/>
      <family val="2"/>
      <charset val="204"/>
    </font>
    <font>
      <sz val="10"/>
      <color theme="1"/>
      <name val="Arial"/>
      <family val="2"/>
      <charset val="204"/>
    </font>
    <font>
      <u/>
      <sz val="11"/>
      <color theme="10"/>
      <name val="Calibri"/>
      <family val="2"/>
      <charset val="204"/>
    </font>
    <font>
      <b/>
      <sz val="10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6"/>
      <name val="Arial"/>
      <family val="2"/>
      <charset val="204"/>
    </font>
    <font>
      <sz val="9"/>
      <color theme="1"/>
      <name val="Arial"/>
      <family val="2"/>
      <charset val="204"/>
    </font>
    <font>
      <u/>
      <sz val="11"/>
      <name val="Calibri"/>
      <family val="2"/>
      <charset val="204"/>
    </font>
    <font>
      <b/>
      <u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DashDotDot">
        <color indexed="64"/>
      </top>
      <bottom/>
      <diagonal/>
    </border>
    <border>
      <left/>
      <right style="mediumDashDotDot">
        <color indexed="64"/>
      </right>
      <top style="mediumDashDotDot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/>
      <top/>
      <bottom/>
      <diagonal/>
    </border>
    <border>
      <left style="mediumDashDotDot">
        <color indexed="64"/>
      </left>
      <right/>
      <top/>
      <bottom style="mediumDashDotDot">
        <color indexed="64"/>
      </bottom>
      <diagonal/>
    </border>
    <border>
      <left/>
      <right/>
      <top/>
      <bottom style="mediumDashDotDot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DashDotDot">
        <color indexed="64"/>
      </left>
      <right/>
      <top style="mediumDashDotDot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31" fillId="0" borderId="0" applyNumberFormat="0" applyFill="0" applyBorder="0" applyAlignment="0" applyProtection="0">
      <alignment vertical="top"/>
      <protection locked="0"/>
    </xf>
  </cellStyleXfs>
  <cellXfs count="543">
    <xf numFmtId="0" fontId="0" fillId="0" borderId="0" xfId="0"/>
    <xf numFmtId="0" fontId="1" fillId="0" borderId="0" xfId="0" applyFont="1" applyAlignment="1">
      <alignment horizontal="center" vertical="center" wrapText="1"/>
    </xf>
    <xf numFmtId="0" fontId="4" fillId="0" borderId="0" xfId="1" applyNumberFormat="1" applyFont="1" applyBorder="1" applyAlignment="1">
      <alignment horizontal="left"/>
    </xf>
    <xf numFmtId="0" fontId="5" fillId="0" borderId="0" xfId="1" applyFont="1"/>
    <xf numFmtId="0" fontId="5" fillId="0" borderId="0" xfId="1" applyFont="1" applyFill="1"/>
    <xf numFmtId="0" fontId="9" fillId="0" borderId="0" xfId="1" applyFont="1"/>
    <xf numFmtId="0" fontId="10" fillId="0" borderId="0" xfId="1" applyFon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horizontal="left" vertical="center" wrapText="1"/>
    </xf>
    <xf numFmtId="0" fontId="5" fillId="0" borderId="0" xfId="1" applyNumberFormat="1" applyFont="1" applyBorder="1" applyAlignment="1">
      <alignment horizontal="left"/>
    </xf>
    <xf numFmtId="0" fontId="9" fillId="0" borderId="15" xfId="1" applyFont="1" applyFill="1" applyBorder="1" applyAlignment="1">
      <alignment horizontal="left"/>
    </xf>
    <xf numFmtId="0" fontId="10" fillId="0" borderId="6" xfId="1" applyFont="1" applyFill="1" applyBorder="1" applyAlignment="1">
      <alignment horizontal="left"/>
    </xf>
    <xf numFmtId="0" fontId="5" fillId="0" borderId="15" xfId="1" applyFont="1" applyFill="1" applyBorder="1" applyAlignment="1">
      <alignment horizontal="left"/>
    </xf>
    <xf numFmtId="0" fontId="5" fillId="0" borderId="6" xfId="1" applyFont="1" applyFill="1" applyBorder="1" applyAlignment="1">
      <alignment horizontal="left"/>
    </xf>
    <xf numFmtId="0" fontId="5" fillId="0" borderId="6" xfId="1" applyFont="1" applyFill="1" applyBorder="1" applyAlignment="1">
      <alignment horizontal="left" wrapText="1" indent="2"/>
    </xf>
    <xf numFmtId="0" fontId="5" fillId="0" borderId="16" xfId="1" applyFont="1" applyFill="1" applyBorder="1" applyAlignment="1">
      <alignment horizontal="left"/>
    </xf>
    <xf numFmtId="0" fontId="5" fillId="0" borderId="6" xfId="1" applyFont="1" applyFill="1" applyBorder="1" applyAlignment="1">
      <alignment horizontal="left" wrapText="1" indent="3"/>
    </xf>
    <xf numFmtId="0" fontId="5" fillId="0" borderId="6" xfId="1" applyFont="1" applyFill="1" applyBorder="1" applyAlignment="1">
      <alignment horizontal="left" wrapText="1" indent="4"/>
    </xf>
    <xf numFmtId="0" fontId="5" fillId="0" borderId="1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2" borderId="0" xfId="1" applyFont="1" applyFill="1"/>
    <xf numFmtId="0" fontId="4" fillId="2" borderId="0" xfId="1" applyFont="1" applyFill="1"/>
    <xf numFmtId="0" fontId="6" fillId="2" borderId="0" xfId="1" applyFont="1" applyFill="1"/>
    <xf numFmtId="49" fontId="5" fillId="2" borderId="0" xfId="1" applyNumberFormat="1" applyFont="1" applyFill="1" applyBorder="1" applyAlignment="1">
      <alignment horizontal="left"/>
    </xf>
    <xf numFmtId="0" fontId="8" fillId="2" borderId="0" xfId="1" applyFont="1" applyFill="1"/>
    <xf numFmtId="0" fontId="8" fillId="2" borderId="0" xfId="0" applyFont="1" applyFill="1"/>
    <xf numFmtId="0" fontId="5" fillId="2" borderId="0" xfId="1" applyFont="1" applyFill="1" applyAlignment="1">
      <alignment vertical="center"/>
    </xf>
    <xf numFmtId="0" fontId="5" fillId="2" borderId="0" xfId="1" applyFont="1" applyFill="1" applyAlignment="1">
      <alignment horizontal="right" vertical="center"/>
    </xf>
    <xf numFmtId="0" fontId="9" fillId="2" borderId="0" xfId="1" applyFont="1" applyFill="1"/>
    <xf numFmtId="0" fontId="9" fillId="2" borderId="0" xfId="1" applyFont="1" applyFill="1" applyAlignment="1">
      <alignment horizontal="right"/>
    </xf>
    <xf numFmtId="0" fontId="5" fillId="2" borderId="0" xfId="1" applyFont="1" applyFill="1" applyAlignment="1">
      <alignment vertical="top"/>
    </xf>
    <xf numFmtId="0" fontId="5" fillId="2" borderId="0" xfId="1" applyFont="1" applyFill="1" applyAlignment="1">
      <alignment horizontal="left"/>
    </xf>
    <xf numFmtId="0" fontId="5" fillId="2" borderId="0" xfId="1" applyFont="1" applyFill="1" applyAlignment="1">
      <alignment horizontal="left" vertical="top"/>
    </xf>
    <xf numFmtId="0" fontId="5" fillId="2" borderId="0" xfId="1" applyFont="1" applyFill="1" applyBorder="1" applyAlignment="1">
      <alignment horizontal="left" wrapText="1"/>
    </xf>
    <xf numFmtId="0" fontId="5" fillId="2" borderId="0" xfId="1" applyFont="1" applyFill="1" applyAlignment="1">
      <alignment wrapText="1"/>
    </xf>
    <xf numFmtId="0" fontId="5" fillId="2" borderId="0" xfId="1" applyFont="1" applyFill="1" applyBorder="1" applyAlignment="1">
      <alignment wrapText="1"/>
    </xf>
    <xf numFmtId="49" fontId="5" fillId="2" borderId="0" xfId="1" applyNumberFormat="1" applyFont="1" applyFill="1" applyBorder="1" applyAlignment="1">
      <alignment horizontal="center" vertical="top"/>
    </xf>
    <xf numFmtId="0" fontId="5" fillId="2" borderId="0" xfId="1" applyFont="1" applyFill="1" applyAlignment="1">
      <alignment horizontal="left" vertical="top" wrapText="1"/>
    </xf>
    <xf numFmtId="49" fontId="5" fillId="2" borderId="0" xfId="1" applyNumberFormat="1" applyFont="1" applyFill="1" applyBorder="1" applyAlignment="1">
      <alignment horizontal="left" vertical="top" wrapText="1"/>
    </xf>
    <xf numFmtId="49" fontId="5" fillId="2" borderId="0" xfId="1" applyNumberFormat="1" applyFont="1" applyFill="1" applyBorder="1" applyAlignment="1">
      <alignment vertical="top" wrapText="1"/>
    </xf>
    <xf numFmtId="0" fontId="9" fillId="2" borderId="0" xfId="1" applyFont="1" applyFill="1" applyAlignment="1">
      <alignment horizontal="center"/>
    </xf>
    <xf numFmtId="0" fontId="5" fillId="2" borderId="0" xfId="1" applyFont="1" applyFill="1" applyAlignment="1">
      <alignment horizontal="justify"/>
    </xf>
    <xf numFmtId="4" fontId="1" fillId="0" borderId="1" xfId="0" applyNumberFormat="1" applyFont="1" applyFill="1" applyBorder="1" applyAlignment="1">
      <alignment horizontal="center" vertical="center"/>
    </xf>
    <xf numFmtId="4" fontId="5" fillId="0" borderId="15" xfId="1" applyNumberFormat="1" applyFont="1" applyFill="1" applyBorder="1" applyAlignment="1">
      <alignment horizontal="center" vertical="center"/>
    </xf>
    <xf numFmtId="4" fontId="5" fillId="0" borderId="18" xfId="1" applyNumberFormat="1" applyFont="1" applyFill="1" applyBorder="1" applyAlignment="1">
      <alignment horizontal="center" vertical="center"/>
    </xf>
    <xf numFmtId="4" fontId="5" fillId="0" borderId="17" xfId="1" applyNumberFormat="1" applyFont="1" applyFill="1" applyBorder="1" applyAlignment="1">
      <alignment horizontal="center" vertical="center"/>
    </xf>
    <xf numFmtId="4" fontId="5" fillId="2" borderId="16" xfId="1" applyNumberFormat="1" applyFont="1" applyFill="1" applyBorder="1" applyAlignment="1">
      <alignment horizontal="center" vertical="center"/>
    </xf>
    <xf numFmtId="4" fontId="5" fillId="2" borderId="19" xfId="1" applyNumberFormat="1" applyFont="1" applyFill="1" applyBorder="1" applyAlignment="1">
      <alignment horizontal="center" vertical="center"/>
    </xf>
    <xf numFmtId="4" fontId="5" fillId="2" borderId="20" xfId="1" applyNumberFormat="1" applyFont="1" applyFill="1" applyBorder="1" applyAlignment="1">
      <alignment horizontal="center" vertical="center"/>
    </xf>
    <xf numFmtId="0" fontId="6" fillId="0" borderId="0" xfId="1" applyNumberFormat="1" applyFont="1" applyBorder="1" applyAlignment="1">
      <alignment horizontal="left"/>
    </xf>
    <xf numFmtId="0" fontId="0" fillId="0" borderId="0" xfId="0" applyAlignment="1"/>
    <xf numFmtId="0" fontId="5" fillId="2" borderId="0" xfId="1" applyFont="1" applyFill="1" applyAlignment="1">
      <alignment horizontal="right"/>
    </xf>
    <xf numFmtId="0" fontId="5" fillId="2" borderId="0" xfId="1" applyFont="1" applyFill="1"/>
    <xf numFmtId="0" fontId="11" fillId="0" borderId="0" xfId="0" applyFont="1" applyFill="1" applyAlignment="1">
      <alignment horizontal="center" vertical="center"/>
    </xf>
    <xf numFmtId="0" fontId="17" fillId="0" borderId="0" xfId="1" applyNumberFormat="1" applyFont="1" applyBorder="1" applyAlignment="1">
      <alignment horizontal="left"/>
    </xf>
    <xf numFmtId="0" fontId="8" fillId="0" borderId="0" xfId="1" applyNumberFormat="1" applyFont="1" applyBorder="1" applyAlignment="1">
      <alignment horizontal="left"/>
    </xf>
    <xf numFmtId="0" fontId="14" fillId="0" borderId="0" xfId="1" applyNumberFormat="1" applyFont="1" applyBorder="1" applyAlignment="1">
      <alignment horizontal="left"/>
    </xf>
    <xf numFmtId="49" fontId="14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top"/>
    </xf>
    <xf numFmtId="0" fontId="5" fillId="0" borderId="0" xfId="1" applyNumberFormat="1" applyFont="1" applyBorder="1" applyAlignment="1">
      <alignment horizontal="left" vertical="center"/>
    </xf>
    <xf numFmtId="0" fontId="5" fillId="0" borderId="16" xfId="1" applyNumberFormat="1" applyFont="1" applyBorder="1" applyAlignment="1">
      <alignment horizontal="left" vertical="center" wrapText="1"/>
    </xf>
    <xf numFmtId="0" fontId="5" fillId="0" borderId="6" xfId="1" applyNumberFormat="1" applyFont="1" applyBorder="1" applyAlignment="1">
      <alignment horizontal="left" vertical="center" wrapText="1"/>
    </xf>
    <xf numFmtId="0" fontId="19" fillId="0" borderId="0" xfId="1" applyNumberFormat="1" applyFont="1" applyBorder="1" applyAlignment="1">
      <alignment horizontal="left"/>
    </xf>
    <xf numFmtId="0" fontId="20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center"/>
    </xf>
    <xf numFmtId="0" fontId="19" fillId="0" borderId="0" xfId="1" applyNumberFormat="1" applyFont="1" applyBorder="1" applyAlignment="1">
      <alignment horizontal="center" vertical="top"/>
    </xf>
    <xf numFmtId="0" fontId="21" fillId="0" borderId="0" xfId="1" applyNumberFormat="1" applyFont="1" applyBorder="1" applyAlignment="1">
      <alignment horizontal="right"/>
    </xf>
    <xf numFmtId="0" fontId="23" fillId="0" borderId="0" xfId="1" applyNumberFormat="1" applyFont="1" applyBorder="1" applyAlignment="1">
      <alignment horizontal="left"/>
    </xf>
    <xf numFmtId="0" fontId="24" fillId="0" borderId="0" xfId="1" applyNumberFormat="1" applyFont="1" applyFill="1" applyBorder="1" applyAlignment="1">
      <alignment horizontal="left"/>
    </xf>
    <xf numFmtId="0" fontId="24" fillId="0" borderId="0" xfId="1" applyNumberFormat="1" applyFont="1" applyBorder="1" applyAlignment="1">
      <alignment horizontal="right"/>
    </xf>
    <xf numFmtId="0" fontId="24" fillId="0" borderId="0" xfId="1" applyNumberFormat="1" applyFont="1" applyBorder="1" applyAlignment="1">
      <alignment horizontal="left"/>
    </xf>
    <xf numFmtId="0" fontId="24" fillId="0" borderId="0" xfId="1" applyNumberFormat="1" applyFont="1" applyBorder="1" applyAlignment="1">
      <alignment horizontal="left" vertical="center"/>
    </xf>
    <xf numFmtId="0" fontId="21" fillId="0" borderId="0" xfId="1" applyNumberFormat="1" applyFont="1" applyBorder="1" applyAlignment="1">
      <alignment horizontal="left" vertical="center"/>
    </xf>
    <xf numFmtId="0" fontId="21" fillId="0" borderId="0" xfId="1" applyNumberFormat="1" applyFont="1" applyBorder="1" applyAlignment="1">
      <alignment horizontal="right" vertical="center"/>
    </xf>
    <xf numFmtId="0" fontId="21" fillId="0" borderId="0" xfId="1" applyNumberFormat="1" applyFont="1" applyBorder="1" applyAlignment="1">
      <alignment horizontal="left" wrapText="1"/>
    </xf>
    <xf numFmtId="0" fontId="25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center" vertical="center"/>
    </xf>
    <xf numFmtId="0" fontId="19" fillId="0" borderId="0" xfId="1" applyNumberFormat="1" applyFont="1" applyBorder="1" applyAlignment="1">
      <alignment horizontal="center" vertical="center"/>
    </xf>
    <xf numFmtId="0" fontId="19" fillId="0" borderId="0" xfId="1" applyNumberFormat="1" applyFont="1" applyBorder="1" applyAlignment="1">
      <alignment horizontal="left" vertical="center"/>
    </xf>
    <xf numFmtId="0" fontId="19" fillId="0" borderId="0" xfId="1" applyNumberFormat="1" applyFont="1" applyBorder="1" applyAlignment="1">
      <alignment horizontal="right" vertical="center"/>
    </xf>
    <xf numFmtId="49" fontId="19" fillId="0" borderId="0" xfId="1" applyNumberFormat="1" applyFont="1" applyBorder="1" applyAlignment="1">
      <alignment horizontal="center" vertical="center"/>
    </xf>
    <xf numFmtId="0" fontId="21" fillId="0" borderId="0" xfId="1" applyNumberFormat="1" applyFont="1" applyBorder="1" applyAlignment="1">
      <alignment horizontal="center" vertical="top"/>
    </xf>
    <xf numFmtId="49" fontId="26" fillId="0" borderId="0" xfId="1" applyNumberFormat="1" applyFont="1" applyBorder="1" applyAlignment="1">
      <alignment horizontal="center" vertical="center"/>
    </xf>
    <xf numFmtId="0" fontId="21" fillId="0" borderId="4" xfId="1" applyNumberFormat="1" applyFont="1" applyBorder="1" applyAlignment="1">
      <alignment horizontal="left"/>
    </xf>
    <xf numFmtId="0" fontId="21" fillId="0" borderId="5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left" vertical="top"/>
    </xf>
    <xf numFmtId="0" fontId="21" fillId="0" borderId="6" xfId="1" applyNumberFormat="1" applyFont="1" applyBorder="1" applyAlignment="1">
      <alignment horizontal="left" vertical="top"/>
    </xf>
    <xf numFmtId="0" fontId="21" fillId="0" borderId="2" xfId="1" applyNumberFormat="1" applyFont="1" applyBorder="1" applyAlignment="1">
      <alignment horizontal="left" vertical="top"/>
    </xf>
    <xf numFmtId="0" fontId="21" fillId="0" borderId="7" xfId="1" applyNumberFormat="1" applyFont="1" applyBorder="1" applyAlignment="1">
      <alignment horizontal="left" vertical="top"/>
    </xf>
    <xf numFmtId="0" fontId="26" fillId="0" borderId="0" xfId="1" applyNumberFormat="1" applyFont="1" applyBorder="1" applyAlignment="1">
      <alignment horizontal="left"/>
    </xf>
    <xf numFmtId="0" fontId="29" fillId="0" borderId="8" xfId="1" applyNumberFormat="1" applyFont="1" applyBorder="1" applyAlignment="1">
      <alignment horizontal="center"/>
    </xf>
    <xf numFmtId="0" fontId="29" fillId="0" borderId="9" xfId="1" applyNumberFormat="1" applyFont="1" applyBorder="1" applyAlignment="1">
      <alignment horizontal="center"/>
    </xf>
    <xf numFmtId="0" fontId="29" fillId="0" borderId="0" xfId="1" applyNumberFormat="1" applyFont="1" applyBorder="1" applyAlignment="1">
      <alignment horizontal="center"/>
    </xf>
    <xf numFmtId="0" fontId="29" fillId="0" borderId="10" xfId="1" applyNumberFormat="1" applyFont="1" applyBorder="1" applyAlignment="1">
      <alignment horizontal="center"/>
    </xf>
    <xf numFmtId="0" fontId="26" fillId="0" borderId="11" xfId="1" applyNumberFormat="1" applyFont="1" applyBorder="1" applyAlignment="1">
      <alignment horizontal="left"/>
    </xf>
    <xf numFmtId="0" fontId="21" fillId="0" borderId="10" xfId="1" applyNumberFormat="1" applyFont="1" applyBorder="1" applyAlignment="1">
      <alignment horizontal="left"/>
    </xf>
    <xf numFmtId="0" fontId="19" fillId="0" borderId="0" xfId="1" applyNumberFormat="1" applyFont="1" applyBorder="1" applyAlignment="1">
      <alignment horizontal="left" vertical="top"/>
    </xf>
    <xf numFmtId="0" fontId="19" fillId="0" borderId="12" xfId="1" applyNumberFormat="1" applyFont="1" applyBorder="1" applyAlignment="1">
      <alignment horizontal="left"/>
    </xf>
    <xf numFmtId="0" fontId="19" fillId="0" borderId="13" xfId="1" applyNumberFormat="1" applyFont="1" applyBorder="1" applyAlignment="1">
      <alignment horizontal="left"/>
    </xf>
    <xf numFmtId="0" fontId="19" fillId="0" borderId="14" xfId="1" applyNumberFormat="1" applyFont="1" applyBorder="1" applyAlignment="1">
      <alignment horizontal="left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vertical="top" wrapText="1"/>
    </xf>
    <xf numFmtId="0" fontId="30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wrapText="1"/>
    </xf>
    <xf numFmtId="0" fontId="30" fillId="0" borderId="1" xfId="0" applyFont="1" applyBorder="1" applyAlignment="1">
      <alignment wrapText="1"/>
    </xf>
    <xf numFmtId="0" fontId="32" fillId="0" borderId="1" xfId="0" applyFont="1" applyBorder="1" applyAlignment="1">
      <alignment vertical="top" wrapText="1"/>
    </xf>
    <xf numFmtId="0" fontId="32" fillId="0" borderId="1" xfId="0" applyFont="1" applyBorder="1" applyAlignment="1">
      <alignment horizontal="center" wrapText="1"/>
    </xf>
    <xf numFmtId="0" fontId="16" fillId="0" borderId="0" xfId="0" applyFont="1"/>
    <xf numFmtId="0" fontId="33" fillId="0" borderId="1" xfId="0" applyFont="1" applyBorder="1" applyAlignment="1">
      <alignment vertical="top" wrapText="1"/>
    </xf>
    <xf numFmtId="0" fontId="33" fillId="0" borderId="1" xfId="0" applyFont="1" applyBorder="1" applyAlignment="1">
      <alignment horizontal="center" wrapText="1"/>
    </xf>
    <xf numFmtId="0" fontId="34" fillId="0" borderId="0" xfId="0" applyFont="1"/>
    <xf numFmtId="0" fontId="30" fillId="0" borderId="3" xfId="0" applyFont="1" applyBorder="1" applyAlignment="1">
      <alignment wrapText="1"/>
    </xf>
    <xf numFmtId="0" fontId="30" fillId="0" borderId="22" xfId="0" applyFont="1" applyBorder="1" applyAlignment="1">
      <alignment horizontal="center" wrapText="1"/>
    </xf>
    <xf numFmtId="0" fontId="30" fillId="0" borderId="3" xfId="0" applyFont="1" applyBorder="1" applyAlignment="1">
      <alignment horizontal="center" wrapText="1"/>
    </xf>
    <xf numFmtId="0" fontId="9" fillId="0" borderId="0" xfId="1" applyNumberFormat="1" applyFont="1" applyBorder="1" applyAlignment="1">
      <alignment horizontal="left"/>
    </xf>
    <xf numFmtId="49" fontId="9" fillId="0" borderId="0" xfId="1" applyNumberFormat="1" applyFont="1" applyBorder="1" applyAlignment="1">
      <alignment horizontal="left"/>
    </xf>
    <xf numFmtId="49" fontId="9" fillId="0" borderId="19" xfId="1" applyNumberFormat="1" applyFont="1" applyBorder="1" applyAlignment="1">
      <alignment horizontal="left"/>
    </xf>
    <xf numFmtId="0" fontId="35" fillId="0" borderId="0" xfId="0" applyFont="1" applyAlignment="1">
      <alignment horizontal="right"/>
    </xf>
    <xf numFmtId="0" fontId="35" fillId="0" borderId="0" xfId="0" applyFont="1" applyAlignment="1">
      <alignment horizontal="center"/>
    </xf>
    <xf numFmtId="0" fontId="4" fillId="0" borderId="0" xfId="1" applyNumberFormat="1" applyFont="1" applyBorder="1" applyAlignment="1">
      <alignment vertical="top" wrapText="1"/>
    </xf>
    <xf numFmtId="0" fontId="36" fillId="0" borderId="0" xfId="1" applyNumberFormat="1" applyFont="1" applyBorder="1" applyAlignment="1">
      <alignment horizontal="left"/>
    </xf>
    <xf numFmtId="0" fontId="26" fillId="2" borderId="0" xfId="1" applyFont="1" applyFill="1" applyAlignment="1">
      <alignment horizontal="right"/>
    </xf>
    <xf numFmtId="0" fontId="37" fillId="0" borderId="0" xfId="0" applyFont="1" applyAlignment="1">
      <alignment horizontal="right"/>
    </xf>
    <xf numFmtId="0" fontId="26" fillId="0" borderId="0" xfId="1" applyNumberFormat="1" applyFont="1" applyBorder="1" applyAlignment="1">
      <alignment vertical="top" wrapText="1"/>
    </xf>
    <xf numFmtId="0" fontId="26" fillId="2" borderId="0" xfId="1" applyFont="1" applyFill="1"/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0" fillId="0" borderId="2" xfId="0" applyBorder="1"/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2" fontId="17" fillId="0" borderId="0" xfId="1" applyNumberFormat="1" applyFont="1" applyBorder="1" applyAlignment="1">
      <alignment horizontal="left"/>
    </xf>
    <xf numFmtId="165" fontId="17" fillId="0" borderId="0" xfId="1" applyNumberFormat="1" applyFont="1" applyBorder="1" applyAlignment="1">
      <alignment horizontal="left"/>
    </xf>
    <xf numFmtId="2" fontId="5" fillId="0" borderId="0" xfId="1" applyNumberFormat="1" applyFont="1" applyBorder="1" applyAlignment="1">
      <alignment horizontal="left"/>
    </xf>
    <xf numFmtId="0" fontId="0" fillId="2" borderId="0" xfId="0" applyFill="1" applyAlignment="1"/>
    <xf numFmtId="0" fontId="5" fillId="2" borderId="0" xfId="1" applyFont="1" applyFill="1"/>
    <xf numFmtId="0" fontId="5" fillId="2" borderId="0" xfId="1" applyFont="1" applyFill="1" applyAlignment="1">
      <alignment horizontal="right"/>
    </xf>
    <xf numFmtId="0" fontId="9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left" vertical="center" wrapText="1"/>
    </xf>
    <xf numFmtId="0" fontId="14" fillId="0" borderId="0" xfId="1" applyNumberFormat="1" applyFont="1" applyBorder="1" applyAlignment="1">
      <alignment horizontal="left"/>
    </xf>
    <xf numFmtId="0" fontId="9" fillId="2" borderId="0" xfId="1" applyFont="1" applyFill="1" applyAlignment="1"/>
    <xf numFmtId="2" fontId="16" fillId="0" borderId="1" xfId="0" applyNumberFormat="1" applyFont="1" applyBorder="1" applyAlignment="1">
      <alignment horizontal="right"/>
    </xf>
    <xf numFmtId="2" fontId="32" fillId="0" borderId="1" xfId="0" applyNumberFormat="1" applyFont="1" applyBorder="1" applyAlignment="1">
      <alignment horizontal="right" wrapText="1"/>
    </xf>
    <xf numFmtId="2" fontId="30" fillId="0" borderId="1" xfId="0" applyNumberFormat="1" applyFont="1" applyBorder="1" applyAlignment="1">
      <alignment horizontal="right" wrapText="1"/>
    </xf>
    <xf numFmtId="2" fontId="33" fillId="0" borderId="1" xfId="0" applyNumberFormat="1" applyFont="1" applyBorder="1" applyAlignment="1">
      <alignment horizontal="right" wrapText="1"/>
    </xf>
    <xf numFmtId="2" fontId="34" fillId="0" borderId="1" xfId="0" applyNumberFormat="1" applyFont="1" applyBorder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5" fillId="0" borderId="4" xfId="1" applyNumberFormat="1" applyFont="1" applyBorder="1" applyAlignment="1"/>
    <xf numFmtId="0" fontId="5" fillId="0" borderId="0" xfId="1" applyNumberFormat="1" applyFont="1" applyBorder="1" applyAlignment="1"/>
    <xf numFmtId="0" fontId="5" fillId="0" borderId="0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4" borderId="0" xfId="1" applyNumberFormat="1" applyFont="1" applyFill="1" applyBorder="1" applyAlignment="1">
      <alignment horizontal="left" vertical="center"/>
    </xf>
    <xf numFmtId="49" fontId="5" fillId="2" borderId="15" xfId="1" applyNumberFormat="1" applyFont="1" applyFill="1" applyBorder="1" applyAlignment="1">
      <alignment horizontal="center" vertical="center"/>
    </xf>
    <xf numFmtId="49" fontId="5" fillId="2" borderId="18" xfId="1" applyNumberFormat="1" applyFont="1" applyFill="1" applyBorder="1" applyAlignment="1">
      <alignment horizontal="center" vertical="center"/>
    </xf>
    <xf numFmtId="49" fontId="5" fillId="2" borderId="17" xfId="1" applyNumberFormat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/>
    </xf>
    <xf numFmtId="0" fontId="5" fillId="2" borderId="0" xfId="1" applyFont="1" applyFill="1"/>
    <xf numFmtId="49" fontId="5" fillId="2" borderId="2" xfId="1" applyNumberFormat="1" applyFont="1" applyFill="1" applyBorder="1" applyAlignment="1">
      <alignment horizontal="center"/>
    </xf>
    <xf numFmtId="0" fontId="5" fillId="2" borderId="0" xfId="1" applyFont="1" applyFill="1" applyBorder="1" applyAlignment="1">
      <alignment horizontal="right"/>
    </xf>
    <xf numFmtId="0" fontId="7" fillId="2" borderId="0" xfId="1" applyFont="1" applyFill="1" applyAlignment="1">
      <alignment horizontal="center"/>
    </xf>
    <xf numFmtId="0" fontId="5" fillId="2" borderId="2" xfId="1" applyFont="1" applyFill="1" applyBorder="1" applyAlignment="1">
      <alignment horizontal="center" vertical="top"/>
    </xf>
    <xf numFmtId="0" fontId="7" fillId="2" borderId="0" xfId="0" applyFont="1" applyFill="1" applyAlignment="1">
      <alignment horizontal="center"/>
    </xf>
    <xf numFmtId="49" fontId="9" fillId="2" borderId="2" xfId="1" applyNumberFormat="1" applyFont="1" applyFill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11" fillId="2" borderId="0" xfId="0" applyFont="1" applyFill="1" applyAlignment="1"/>
    <xf numFmtId="0" fontId="0" fillId="2" borderId="0" xfId="0" applyFill="1" applyAlignment="1"/>
    <xf numFmtId="0" fontId="1" fillId="2" borderId="0" xfId="0" applyFont="1" applyFill="1" applyAlignment="1">
      <alignment vertical="center"/>
    </xf>
    <xf numFmtId="0" fontId="5" fillId="2" borderId="0" xfId="1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 vertical="top" wrapText="1"/>
    </xf>
    <xf numFmtId="0" fontId="5" fillId="2" borderId="0" xfId="1" applyFon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6" fillId="2" borderId="0" xfId="1" applyFont="1" applyFill="1" applyAlignment="1">
      <alignment horizontal="center"/>
    </xf>
    <xf numFmtId="49" fontId="5" fillId="2" borderId="2" xfId="1" applyNumberFormat="1" applyFont="1" applyFill="1" applyBorder="1" applyAlignment="1">
      <alignment horizontal="left"/>
    </xf>
    <xf numFmtId="0" fontId="5" fillId="2" borderId="0" xfId="1" applyFont="1" applyFill="1" applyAlignment="1">
      <alignment horizontal="right" vertical="center"/>
    </xf>
    <xf numFmtId="0" fontId="5" fillId="2" borderId="5" xfId="1" applyFont="1" applyFill="1" applyBorder="1" applyAlignment="1">
      <alignment horizontal="right" vertical="center"/>
    </xf>
    <xf numFmtId="0" fontId="5" fillId="2" borderId="0" xfId="1" applyFont="1" applyFill="1" applyAlignment="1">
      <alignment horizontal="right"/>
    </xf>
    <xf numFmtId="0" fontId="9" fillId="2" borderId="0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left" vertical="top" wrapText="1"/>
    </xf>
    <xf numFmtId="0" fontId="5" fillId="2" borderId="2" xfId="1" applyFont="1" applyFill="1" applyBorder="1" applyAlignment="1">
      <alignment horizontal="center" vertical="center" wrapText="1"/>
    </xf>
    <xf numFmtId="49" fontId="5" fillId="2" borderId="2" xfId="1" applyNumberFormat="1" applyFont="1" applyFill="1" applyBorder="1" applyAlignment="1">
      <alignment horizontal="center" vertical="center" wrapText="1"/>
    </xf>
    <xf numFmtId="0" fontId="5" fillId="2" borderId="0" xfId="1" applyFont="1" applyFill="1" applyAlignment="1"/>
    <xf numFmtId="0" fontId="5" fillId="2" borderId="0" xfId="1" applyFont="1" applyFill="1" applyAlignment="1">
      <alignment horizontal="left" wrapText="1"/>
    </xf>
    <xf numFmtId="0" fontId="6" fillId="2" borderId="0" xfId="1" applyFont="1" applyFill="1" applyBorder="1" applyAlignment="1">
      <alignment horizontal="center" vertical="top"/>
    </xf>
    <xf numFmtId="0" fontId="5" fillId="2" borderId="0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49" fontId="5" fillId="2" borderId="6" xfId="1" applyNumberFormat="1" applyFont="1" applyFill="1" applyBorder="1" applyAlignment="1">
      <alignment horizontal="center" vertical="center"/>
    </xf>
    <xf numFmtId="49" fontId="5" fillId="2" borderId="2" xfId="1" applyNumberFormat="1" applyFont="1" applyFill="1" applyBorder="1" applyAlignment="1">
      <alignment horizontal="center" vertical="center"/>
    </xf>
    <xf numFmtId="49" fontId="5" fillId="2" borderId="7" xfId="1" applyNumberFormat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right"/>
    </xf>
    <xf numFmtId="0" fontId="9" fillId="2" borderId="0" xfId="1" applyFont="1" applyFill="1" applyAlignment="1">
      <alignment horizontal="left"/>
    </xf>
    <xf numFmtId="0" fontId="0" fillId="2" borderId="0" xfId="0" applyFill="1" applyAlignment="1">
      <alignment horizontal="left"/>
    </xf>
    <xf numFmtId="0" fontId="14" fillId="2" borderId="0" xfId="1" applyFont="1" applyFill="1" applyAlignment="1">
      <alignment horizontal="center" vertical="center"/>
    </xf>
    <xf numFmtId="49" fontId="5" fillId="2" borderId="1" xfId="1" applyNumberFormat="1" applyFont="1" applyFill="1" applyBorder="1" applyAlignment="1">
      <alignment horizontal="center" vertical="top" wrapText="1"/>
    </xf>
    <xf numFmtId="0" fontId="5" fillId="0" borderId="19" xfId="1" applyFont="1" applyFill="1" applyBorder="1" applyAlignment="1">
      <alignment horizontal="left" vertical="top" wrapText="1"/>
    </xf>
    <xf numFmtId="0" fontId="5" fillId="0" borderId="20" xfId="1" applyFont="1" applyFill="1" applyBorder="1" applyAlignment="1">
      <alignment horizontal="left" vertical="top" wrapText="1"/>
    </xf>
    <xf numFmtId="4" fontId="5" fillId="2" borderId="16" xfId="1" applyNumberFormat="1" applyFont="1" applyFill="1" applyBorder="1" applyAlignment="1">
      <alignment horizontal="center" vertical="center"/>
    </xf>
    <xf numFmtId="4" fontId="5" fillId="2" borderId="19" xfId="1" applyNumberFormat="1" applyFont="1" applyFill="1" applyBorder="1" applyAlignment="1">
      <alignment horizontal="center" vertical="center"/>
    </xf>
    <xf numFmtId="4" fontId="5" fillId="2" borderId="20" xfId="1" applyNumberFormat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left" vertical="top" wrapText="1"/>
    </xf>
    <xf numFmtId="0" fontId="5" fillId="0" borderId="17" xfId="1" applyFont="1" applyFill="1" applyBorder="1" applyAlignment="1">
      <alignment horizontal="left" vertical="top" wrapText="1"/>
    </xf>
    <xf numFmtId="4" fontId="5" fillId="0" borderId="15" xfId="1" applyNumberFormat="1" applyFont="1" applyFill="1" applyBorder="1" applyAlignment="1">
      <alignment horizontal="center" vertical="center"/>
    </xf>
    <xf numFmtId="4" fontId="5" fillId="0" borderId="18" xfId="1" applyNumberFormat="1" applyFont="1" applyFill="1" applyBorder="1" applyAlignment="1">
      <alignment horizontal="center" vertical="center"/>
    </xf>
    <xf numFmtId="4" fontId="5" fillId="0" borderId="17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vertical="top" wrapText="1"/>
    </xf>
    <xf numFmtId="0" fontId="5" fillId="0" borderId="7" xfId="1" applyFont="1" applyFill="1" applyBorder="1" applyAlignment="1">
      <alignment vertical="top" wrapText="1"/>
    </xf>
    <xf numFmtId="0" fontId="9" fillId="0" borderId="18" xfId="1" applyFont="1" applyFill="1" applyBorder="1" applyAlignment="1">
      <alignment horizontal="left" vertical="top" wrapText="1"/>
    </xf>
    <xf numFmtId="0" fontId="9" fillId="0" borderId="17" xfId="1" applyFont="1" applyFill="1" applyBorder="1" applyAlignment="1">
      <alignment horizontal="left" vertical="top" wrapText="1"/>
    </xf>
    <xf numFmtId="0" fontId="5" fillId="0" borderId="2" xfId="1" applyFont="1" applyFill="1" applyBorder="1" applyAlignment="1">
      <alignment horizontal="left" vertical="top" wrapText="1"/>
    </xf>
    <xf numFmtId="0" fontId="5" fillId="0" borderId="7" xfId="1" applyFont="1" applyFill="1" applyBorder="1" applyAlignment="1">
      <alignment horizontal="left" vertical="top" wrapText="1"/>
    </xf>
    <xf numFmtId="4" fontId="9" fillId="0" borderId="15" xfId="1" applyNumberFormat="1" applyFont="1" applyFill="1" applyBorder="1" applyAlignment="1">
      <alignment horizontal="center" vertical="center"/>
    </xf>
    <xf numFmtId="4" fontId="9" fillId="0" borderId="18" xfId="1" applyNumberFormat="1" applyFont="1" applyFill="1" applyBorder="1" applyAlignment="1">
      <alignment horizontal="center" vertical="center"/>
    </xf>
    <xf numFmtId="4" fontId="9" fillId="0" borderId="17" xfId="1" applyNumberFormat="1" applyFont="1" applyFill="1" applyBorder="1" applyAlignment="1">
      <alignment horizontal="center" vertical="center"/>
    </xf>
    <xf numFmtId="4" fontId="5" fillId="0" borderId="16" xfId="1" applyNumberFormat="1" applyFont="1" applyFill="1" applyBorder="1" applyAlignment="1">
      <alignment horizontal="center" vertical="center"/>
    </xf>
    <xf numFmtId="4" fontId="5" fillId="0" borderId="19" xfId="1" applyNumberFormat="1" applyFont="1" applyFill="1" applyBorder="1" applyAlignment="1">
      <alignment horizontal="center" vertical="center"/>
    </xf>
    <xf numFmtId="4" fontId="5" fillId="0" borderId="20" xfId="1" applyNumberFormat="1" applyFont="1" applyFill="1" applyBorder="1" applyAlignment="1">
      <alignment horizontal="center" vertical="center"/>
    </xf>
    <xf numFmtId="4" fontId="5" fillId="2" borderId="15" xfId="1" applyNumberFormat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5" fillId="2" borderId="17" xfId="1" applyFont="1" applyFill="1" applyBorder="1" applyAlignment="1">
      <alignment horizontal="center" vertical="center"/>
    </xf>
    <xf numFmtId="4" fontId="5" fillId="2" borderId="18" xfId="1" applyNumberFormat="1" applyFont="1" applyFill="1" applyBorder="1" applyAlignment="1">
      <alignment horizontal="center" vertical="center"/>
    </xf>
    <xf numFmtId="4" fontId="5" fillId="2" borderId="17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left" vertical="top" wrapText="1" indent="2"/>
    </xf>
    <xf numFmtId="0" fontId="5" fillId="0" borderId="7" xfId="1" applyFont="1" applyFill="1" applyBorder="1" applyAlignment="1">
      <alignment horizontal="left" vertical="top" wrapText="1" indent="2"/>
    </xf>
    <xf numFmtId="4" fontId="9" fillId="2" borderId="15" xfId="1" applyNumberFormat="1" applyFont="1" applyFill="1" applyBorder="1" applyAlignment="1">
      <alignment horizontal="center" vertical="center"/>
    </xf>
    <xf numFmtId="4" fontId="9" fillId="2" borderId="18" xfId="1" applyNumberFormat="1" applyFont="1" applyFill="1" applyBorder="1" applyAlignment="1">
      <alignment horizontal="center" vertical="center"/>
    </xf>
    <xf numFmtId="4" fontId="9" fillId="2" borderId="17" xfId="1" applyNumberFormat="1" applyFont="1" applyFill="1" applyBorder="1" applyAlignment="1">
      <alignment horizontal="center" vertical="center"/>
    </xf>
    <xf numFmtId="0" fontId="5" fillId="2" borderId="15" xfId="1" applyFont="1" applyFill="1" applyBorder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horizontal="center"/>
    </xf>
    <xf numFmtId="0" fontId="10" fillId="0" borderId="2" xfId="1" applyFont="1" applyFill="1" applyBorder="1" applyAlignment="1">
      <alignment horizontal="left" vertical="top" wrapText="1"/>
    </xf>
    <xf numFmtId="0" fontId="10" fillId="0" borderId="7" xfId="1" applyFont="1" applyFill="1" applyBorder="1" applyAlignment="1">
      <alignment horizontal="left" vertical="top" wrapText="1"/>
    </xf>
    <xf numFmtId="0" fontId="5" fillId="0" borderId="15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/>
    </xf>
    <xf numFmtId="4" fontId="9" fillId="2" borderId="16" xfId="1" applyNumberFormat="1" applyFont="1" applyFill="1" applyBorder="1" applyAlignment="1">
      <alignment horizontal="center" vertical="center"/>
    </xf>
    <xf numFmtId="0" fontId="9" fillId="2" borderId="19" xfId="1" applyFont="1" applyFill="1" applyBorder="1" applyAlignment="1">
      <alignment horizontal="center" vertical="center"/>
    </xf>
    <xf numFmtId="0" fontId="9" fillId="2" borderId="20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2" borderId="19" xfId="1" applyFont="1" applyFill="1" applyBorder="1" applyAlignment="1">
      <alignment horizontal="center" vertical="center"/>
    </xf>
    <xf numFmtId="0" fontId="10" fillId="2" borderId="20" xfId="1" applyFont="1" applyFill="1" applyBorder="1" applyAlignment="1">
      <alignment horizontal="center" vertical="center"/>
    </xf>
    <xf numFmtId="0" fontId="5" fillId="2" borderId="19" xfId="1" applyFont="1" applyFill="1" applyBorder="1" applyAlignment="1">
      <alignment horizontal="center" vertical="center"/>
    </xf>
    <xf numFmtId="0" fontId="5" fillId="2" borderId="20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vertical="top" wrapText="1"/>
    </xf>
    <xf numFmtId="0" fontId="5" fillId="0" borderId="17" xfId="1" applyFont="1" applyFill="1" applyBorder="1" applyAlignment="1">
      <alignment vertical="top" wrapText="1"/>
    </xf>
    <xf numFmtId="0" fontId="5" fillId="0" borderId="18" xfId="1" applyFont="1" applyFill="1" applyBorder="1" applyAlignment="1">
      <alignment horizontal="left" vertical="top" wrapText="1" indent="2"/>
    </xf>
    <xf numFmtId="0" fontId="5" fillId="0" borderId="17" xfId="1" applyFont="1" applyFill="1" applyBorder="1" applyAlignment="1">
      <alignment horizontal="left" vertical="top" wrapText="1" indent="2"/>
    </xf>
    <xf numFmtId="0" fontId="2" fillId="0" borderId="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0" fillId="0" borderId="19" xfId="0" applyBorder="1" applyAlignment="1">
      <alignment horizontal="center"/>
    </xf>
    <xf numFmtId="0" fontId="30" fillId="0" borderId="1" xfId="0" applyFont="1" applyBorder="1" applyAlignment="1">
      <alignment horizontal="center" vertical="center" wrapText="1"/>
    </xf>
    <xf numFmtId="0" fontId="38" fillId="0" borderId="1" xfId="2" applyFont="1" applyBorder="1" applyAlignment="1" applyProtection="1">
      <alignment horizontal="center" vertical="center" wrapText="1"/>
    </xf>
    <xf numFmtId="0" fontId="5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center" vertical="center"/>
    </xf>
    <xf numFmtId="49" fontId="5" fillId="0" borderId="18" xfId="1" applyNumberFormat="1" applyFont="1" applyBorder="1" applyAlignment="1">
      <alignment horizontal="center" vertical="center"/>
    </xf>
    <xf numFmtId="49" fontId="5" fillId="0" borderId="17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left" vertical="center" wrapText="1"/>
    </xf>
    <xf numFmtId="49" fontId="5" fillId="0" borderId="18" xfId="1" applyNumberFormat="1" applyFont="1" applyBorder="1" applyAlignment="1">
      <alignment horizontal="left" vertical="center" wrapText="1"/>
    </xf>
    <xf numFmtId="49" fontId="5" fillId="0" borderId="17" xfId="1" applyNumberFormat="1" applyFont="1" applyBorder="1" applyAlignment="1">
      <alignment horizontal="left" vertical="center" wrapText="1"/>
    </xf>
    <xf numFmtId="0" fontId="5" fillId="0" borderId="15" xfId="1" applyNumberFormat="1" applyFont="1" applyBorder="1" applyAlignment="1">
      <alignment horizontal="center" vertical="center"/>
    </xf>
    <xf numFmtId="0" fontId="5" fillId="0" borderId="18" xfId="1" applyNumberFormat="1" applyFont="1" applyBorder="1" applyAlignment="1">
      <alignment horizontal="center" vertical="center"/>
    </xf>
    <xf numFmtId="0" fontId="5" fillId="0" borderId="17" xfId="1" applyNumberFormat="1" applyFont="1" applyBorder="1" applyAlignment="1">
      <alignment horizontal="center" vertical="center"/>
    </xf>
    <xf numFmtId="9" fontId="5" fillId="0" borderId="15" xfId="1" applyNumberFormat="1" applyFont="1" applyBorder="1" applyAlignment="1">
      <alignment horizontal="center" vertical="center"/>
    </xf>
    <xf numFmtId="9" fontId="5" fillId="0" borderId="18" xfId="1" applyNumberFormat="1" applyFont="1" applyBorder="1" applyAlignment="1">
      <alignment horizontal="center" vertical="center"/>
    </xf>
    <xf numFmtId="9" fontId="5" fillId="0" borderId="17" xfId="1" applyNumberFormat="1" applyFont="1" applyBorder="1" applyAlignment="1">
      <alignment horizontal="center" vertical="center"/>
    </xf>
    <xf numFmtId="164" fontId="5" fillId="0" borderId="15" xfId="1" applyNumberFormat="1" applyFont="1" applyBorder="1" applyAlignment="1">
      <alignment horizontal="center" vertical="center"/>
    </xf>
    <xf numFmtId="164" fontId="5" fillId="0" borderId="18" xfId="1" applyNumberFormat="1" applyFont="1" applyBorder="1" applyAlignment="1">
      <alignment horizontal="center" vertical="center"/>
    </xf>
    <xf numFmtId="164" fontId="5" fillId="0" borderId="17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right" vertical="center"/>
    </xf>
    <xf numFmtId="49" fontId="5" fillId="0" borderId="18" xfId="1" applyNumberFormat="1" applyFont="1" applyBorder="1" applyAlignment="1">
      <alignment horizontal="right" vertical="center"/>
    </xf>
    <xf numFmtId="49" fontId="5" fillId="0" borderId="17" xfId="1" applyNumberFormat="1" applyFont="1" applyBorder="1" applyAlignment="1">
      <alignment horizontal="right" vertical="center"/>
    </xf>
    <xf numFmtId="2" fontId="5" fillId="4" borderId="1" xfId="1" applyNumberFormat="1" applyFont="1" applyFill="1" applyBorder="1" applyAlignment="1">
      <alignment horizontal="center" vertical="center"/>
    </xf>
    <xf numFmtId="2" fontId="5" fillId="4" borderId="15" xfId="1" applyNumberFormat="1" applyFont="1" applyFill="1" applyBorder="1" applyAlignment="1">
      <alignment horizontal="center" vertical="center"/>
    </xf>
    <xf numFmtId="2" fontId="5" fillId="4" borderId="18" xfId="1" applyNumberFormat="1" applyFont="1" applyFill="1" applyBorder="1" applyAlignment="1">
      <alignment horizontal="center" vertical="center"/>
    </xf>
    <xf numFmtId="2" fontId="5" fillId="4" borderId="17" xfId="1" applyNumberFormat="1" applyFont="1" applyFill="1" applyBorder="1" applyAlignment="1">
      <alignment horizontal="center" vertical="center"/>
    </xf>
    <xf numFmtId="4" fontId="5" fillId="0" borderId="15" xfId="1" applyNumberFormat="1" applyFont="1" applyBorder="1" applyAlignment="1">
      <alignment horizontal="center" vertical="center"/>
    </xf>
    <xf numFmtId="4" fontId="5" fillId="0" borderId="18" xfId="1" applyNumberFormat="1" applyFont="1" applyBorder="1" applyAlignment="1">
      <alignment horizontal="center" vertical="center"/>
    </xf>
    <xf numFmtId="4" fontId="5" fillId="0" borderId="17" xfId="1" applyNumberFormat="1" applyFont="1" applyBorder="1" applyAlignment="1">
      <alignment horizontal="center" vertical="center"/>
    </xf>
    <xf numFmtId="2" fontId="5" fillId="0" borderId="15" xfId="1" applyNumberFormat="1" applyFont="1" applyBorder="1" applyAlignment="1">
      <alignment horizontal="center" vertical="center"/>
    </xf>
    <xf numFmtId="2" fontId="5" fillId="0" borderId="18" xfId="1" applyNumberFormat="1" applyFont="1" applyBorder="1" applyAlignment="1">
      <alignment horizontal="center" vertical="center"/>
    </xf>
    <xf numFmtId="2" fontId="5" fillId="0" borderId="17" xfId="1" applyNumberFormat="1" applyFont="1" applyBorder="1" applyAlignment="1">
      <alignment horizontal="center" vertical="center"/>
    </xf>
    <xf numFmtId="4" fontId="5" fillId="4" borderId="1" xfId="1" applyNumberFormat="1" applyFont="1" applyFill="1" applyBorder="1" applyAlignment="1">
      <alignment horizontal="center" vertical="center"/>
    </xf>
    <xf numFmtId="49" fontId="5" fillId="4" borderId="1" xfId="1" applyNumberFormat="1" applyFont="1" applyFill="1" applyBorder="1" applyAlignment="1">
      <alignment horizontal="center" vertical="center"/>
    </xf>
    <xf numFmtId="0" fontId="5" fillId="4" borderId="1" xfId="1" applyNumberFormat="1" applyFont="1" applyFill="1" applyBorder="1" applyAlignment="1">
      <alignment horizontal="left" vertical="center" wrapText="1"/>
    </xf>
    <xf numFmtId="0" fontId="5" fillId="4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top"/>
    </xf>
    <xf numFmtId="0" fontId="5" fillId="0" borderId="15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0" fontId="5" fillId="0" borderId="17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0" fontId="5" fillId="0" borderId="19" xfId="1" applyNumberFormat="1" applyFont="1" applyBorder="1" applyAlignment="1">
      <alignment horizontal="center"/>
    </xf>
    <xf numFmtId="0" fontId="5" fillId="0" borderId="0" xfId="1" applyNumberFormat="1" applyFont="1" applyBorder="1" applyAlignment="1">
      <alignment horizontal="center"/>
    </xf>
    <xf numFmtId="0" fontId="7" fillId="0" borderId="0" xfId="1" applyNumberFormat="1" applyFont="1" applyBorder="1" applyAlignment="1">
      <alignment horizontal="center"/>
    </xf>
    <xf numFmtId="0" fontId="14" fillId="0" borderId="0" xfId="1" applyNumberFormat="1" applyFont="1" applyBorder="1" applyAlignment="1">
      <alignment horizontal="center"/>
    </xf>
    <xf numFmtId="49" fontId="9" fillId="0" borderId="2" xfId="1" applyNumberFormat="1" applyFont="1" applyBorder="1" applyAlignment="1">
      <alignment horizontal="left"/>
    </xf>
    <xf numFmtId="0" fontId="9" fillId="0" borderId="0" xfId="1" applyNumberFormat="1" applyFont="1" applyBorder="1" applyAlignment="1">
      <alignment horizontal="left"/>
    </xf>
    <xf numFmtId="0" fontId="9" fillId="0" borderId="2" xfId="1" applyNumberFormat="1" applyFont="1" applyBorder="1" applyAlignment="1">
      <alignment horizontal="left"/>
    </xf>
    <xf numFmtId="0" fontId="5" fillId="0" borderId="16" xfId="1" applyNumberFormat="1" applyFont="1" applyBorder="1" applyAlignment="1">
      <alignment horizontal="center" vertical="center" wrapText="1"/>
    </xf>
    <xf numFmtId="0" fontId="5" fillId="0" borderId="19" xfId="1" applyNumberFormat="1" applyFont="1" applyBorder="1" applyAlignment="1">
      <alignment horizontal="center" vertical="center" wrapText="1"/>
    </xf>
    <xf numFmtId="0" fontId="5" fillId="0" borderId="20" xfId="1" applyNumberFormat="1" applyFont="1" applyBorder="1" applyAlignment="1">
      <alignment horizontal="center" vertical="center" wrapText="1"/>
    </xf>
    <xf numFmtId="0" fontId="5" fillId="0" borderId="4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5" fillId="0" borderId="6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left" vertical="center" wrapText="1"/>
    </xf>
    <xf numFmtId="0" fontId="5" fillId="0" borderId="18" xfId="1" applyNumberFormat="1" applyFont="1" applyBorder="1" applyAlignment="1">
      <alignment horizontal="left" vertical="center" wrapText="1"/>
    </xf>
    <xf numFmtId="0" fontId="5" fillId="0" borderId="17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justify" wrapText="1"/>
    </xf>
    <xf numFmtId="0" fontId="4" fillId="0" borderId="0" xfId="1" applyNumberFormat="1" applyFont="1" applyBorder="1" applyAlignment="1">
      <alignment horizontal="justify" wrapText="1"/>
    </xf>
    <xf numFmtId="49" fontId="14" fillId="0" borderId="2" xfId="1" applyNumberFormat="1" applyFont="1" applyBorder="1" applyAlignment="1">
      <alignment horizontal="left"/>
    </xf>
    <xf numFmtId="0" fontId="14" fillId="0" borderId="0" xfId="1" applyNumberFormat="1" applyFont="1" applyBorder="1" applyAlignment="1">
      <alignment horizontal="left"/>
    </xf>
    <xf numFmtId="0" fontId="14" fillId="0" borderId="2" xfId="1" applyNumberFormat="1" applyFont="1" applyBorder="1" applyAlignment="1">
      <alignment horizontal="left"/>
    </xf>
    <xf numFmtId="0" fontId="5" fillId="0" borderId="1" xfId="1" applyNumberFormat="1" applyFont="1" applyBorder="1" applyAlignment="1">
      <alignment horizontal="left" vertical="center" wrapText="1"/>
    </xf>
    <xf numFmtId="2" fontId="5" fillId="0" borderId="1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center"/>
    </xf>
    <xf numFmtId="0" fontId="14" fillId="0" borderId="0" xfId="1" applyNumberFormat="1" applyFont="1" applyBorder="1" applyAlignment="1">
      <alignment horizontal="center" wrapText="1"/>
    </xf>
    <xf numFmtId="0" fontId="5" fillId="0" borderId="18" xfId="1" applyNumberFormat="1" applyFont="1" applyBorder="1" applyAlignment="1">
      <alignment horizontal="left" vertical="center" wrapText="1" indent="2"/>
    </xf>
    <xf numFmtId="0" fontId="5" fillId="0" borderId="17" xfId="1" applyNumberFormat="1" applyFont="1" applyBorder="1" applyAlignment="1">
      <alignment horizontal="left" vertical="center" wrapText="1" indent="2"/>
    </xf>
    <xf numFmtId="0" fontId="5" fillId="0" borderId="16" xfId="1" applyNumberFormat="1" applyFont="1" applyBorder="1" applyAlignment="1">
      <alignment horizontal="center"/>
    </xf>
    <xf numFmtId="0" fontId="5" fillId="0" borderId="20" xfId="1" applyNumberFormat="1" applyFont="1" applyBorder="1" applyAlignment="1">
      <alignment horizontal="center"/>
    </xf>
    <xf numFmtId="0" fontId="5" fillId="0" borderId="6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center"/>
    </xf>
    <xf numFmtId="0" fontId="5" fillId="0" borderId="7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left" vertical="center" wrapText="1"/>
    </xf>
    <xf numFmtId="0" fontId="5" fillId="0" borderId="7" xfId="1" applyNumberFormat="1" applyFont="1" applyBorder="1" applyAlignment="1">
      <alignment horizontal="left" vertical="center" wrapText="1"/>
    </xf>
    <xf numFmtId="49" fontId="5" fillId="0" borderId="16" xfId="1" applyNumberFormat="1" applyFont="1" applyBorder="1" applyAlignment="1">
      <alignment horizontal="center" vertical="center"/>
    </xf>
    <xf numFmtId="49" fontId="5" fillId="0" borderId="19" xfId="1" applyNumberFormat="1" applyFont="1" applyBorder="1" applyAlignment="1">
      <alignment horizontal="center" vertical="center"/>
    </xf>
    <xf numFmtId="49" fontId="5" fillId="0" borderId="20" xfId="1" applyNumberFormat="1" applyFont="1" applyBorder="1" applyAlignment="1">
      <alignment horizontal="center" vertical="center"/>
    </xf>
    <xf numFmtId="49" fontId="5" fillId="0" borderId="6" xfId="1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/>
    </xf>
    <xf numFmtId="49" fontId="5" fillId="0" borderId="7" xfId="1" applyNumberFormat="1" applyFont="1" applyBorder="1" applyAlignment="1">
      <alignment horizontal="center" vertical="center"/>
    </xf>
    <xf numFmtId="0" fontId="5" fillId="0" borderId="19" xfId="1" applyNumberFormat="1" applyFont="1" applyBorder="1" applyAlignment="1">
      <alignment horizontal="left" vertical="center" wrapText="1" indent="2"/>
    </xf>
    <xf numFmtId="0" fontId="5" fillId="0" borderId="20" xfId="1" applyNumberFormat="1" applyFont="1" applyBorder="1" applyAlignment="1">
      <alignment horizontal="left" vertical="center" wrapText="1" indent="2"/>
    </xf>
    <xf numFmtId="0" fontId="0" fillId="0" borderId="19" xfId="0" applyBorder="1"/>
    <xf numFmtId="0" fontId="0" fillId="0" borderId="20" xfId="0" applyBorder="1"/>
    <xf numFmtId="0" fontId="0" fillId="0" borderId="6" xfId="0" applyBorder="1"/>
    <xf numFmtId="0" fontId="0" fillId="0" borderId="2" xfId="0" applyBorder="1"/>
    <xf numFmtId="0" fontId="0" fillId="0" borderId="7" xfId="0" applyBorder="1"/>
    <xf numFmtId="10" fontId="5" fillId="0" borderId="1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left" vertical="center"/>
    </xf>
    <xf numFmtId="49" fontId="5" fillId="0" borderId="18" xfId="1" applyNumberFormat="1" applyFont="1" applyBorder="1" applyAlignment="1">
      <alignment horizontal="left" vertical="center"/>
    </xf>
    <xf numFmtId="49" fontId="5" fillId="0" borderId="17" xfId="1" applyNumberFormat="1" applyFont="1" applyBorder="1" applyAlignment="1">
      <alignment horizontal="left" vertical="center"/>
    </xf>
    <xf numFmtId="0" fontId="5" fillId="0" borderId="15" xfId="1" applyNumberFormat="1" applyFont="1" applyBorder="1" applyAlignment="1">
      <alignment horizontal="right" vertical="center"/>
    </xf>
    <xf numFmtId="0" fontId="5" fillId="0" borderId="18" xfId="1" applyNumberFormat="1" applyFont="1" applyBorder="1" applyAlignment="1">
      <alignment horizontal="right" vertical="center"/>
    </xf>
    <xf numFmtId="0" fontId="5" fillId="0" borderId="17" xfId="1" applyNumberFormat="1" applyFont="1" applyBorder="1" applyAlignment="1">
      <alignment horizontal="right" vertical="center"/>
    </xf>
    <xf numFmtId="2" fontId="17" fillId="0" borderId="19" xfId="1" applyNumberFormat="1" applyFont="1" applyBorder="1" applyAlignment="1">
      <alignment horizontal="center"/>
    </xf>
    <xf numFmtId="0" fontId="17" fillId="0" borderId="19" xfId="1" applyNumberFormat="1" applyFont="1" applyBorder="1" applyAlignment="1">
      <alignment horizontal="center"/>
    </xf>
    <xf numFmtId="0" fontId="5" fillId="4" borderId="15" xfId="1" applyNumberFormat="1" applyFont="1" applyFill="1" applyBorder="1" applyAlignment="1">
      <alignment horizontal="center" vertical="center"/>
    </xf>
    <xf numFmtId="0" fontId="5" fillId="4" borderId="18" xfId="1" applyNumberFormat="1" applyFont="1" applyFill="1" applyBorder="1" applyAlignment="1">
      <alignment horizontal="center" vertical="center"/>
    </xf>
    <xf numFmtId="0" fontId="5" fillId="4" borderId="17" xfId="1" applyNumberFormat="1" applyFont="1" applyFill="1" applyBorder="1" applyAlignment="1">
      <alignment horizontal="center" vertical="center"/>
    </xf>
    <xf numFmtId="166" fontId="5" fillId="0" borderId="15" xfId="1" applyNumberFormat="1" applyFont="1" applyBorder="1" applyAlignment="1">
      <alignment horizontal="center" vertical="center"/>
    </xf>
    <xf numFmtId="166" fontId="5" fillId="0" borderId="18" xfId="1" applyNumberFormat="1" applyFont="1" applyBorder="1" applyAlignment="1">
      <alignment horizontal="center" vertical="center"/>
    </xf>
    <xf numFmtId="166" fontId="5" fillId="0" borderId="17" xfId="1" applyNumberFormat="1" applyFont="1" applyBorder="1" applyAlignment="1">
      <alignment horizontal="center" vertical="center"/>
    </xf>
    <xf numFmtId="164" fontId="5" fillId="4" borderId="15" xfId="1" applyNumberFormat="1" applyFont="1" applyFill="1" applyBorder="1" applyAlignment="1">
      <alignment horizontal="center" vertical="center"/>
    </xf>
    <xf numFmtId="164" fontId="5" fillId="4" borderId="18" xfId="1" applyNumberFormat="1" applyFont="1" applyFill="1" applyBorder="1" applyAlignment="1">
      <alignment horizontal="center" vertical="center"/>
    </xf>
    <xf numFmtId="164" fontId="5" fillId="4" borderId="17" xfId="1" applyNumberFormat="1" applyFont="1" applyFill="1" applyBorder="1" applyAlignment="1">
      <alignment horizontal="center" vertical="center"/>
    </xf>
    <xf numFmtId="0" fontId="19" fillId="0" borderId="19" xfId="1" applyNumberFormat="1" applyFont="1" applyBorder="1" applyAlignment="1">
      <alignment horizontal="center" vertical="top"/>
    </xf>
    <xf numFmtId="0" fontId="19" fillId="0" borderId="0" xfId="1" applyNumberFormat="1" applyFont="1" applyBorder="1" applyAlignment="1">
      <alignment horizontal="center" vertical="top"/>
    </xf>
    <xf numFmtId="49" fontId="21" fillId="0" borderId="2" xfId="1" applyNumberFormat="1" applyFont="1" applyFill="1" applyBorder="1" applyAlignment="1">
      <alignment horizontal="center"/>
    </xf>
    <xf numFmtId="0" fontId="21" fillId="0" borderId="0" xfId="1" applyNumberFormat="1" applyFont="1" applyBorder="1" applyAlignment="1">
      <alignment horizontal="left"/>
    </xf>
    <xf numFmtId="0" fontId="21" fillId="0" borderId="0" xfId="1" applyNumberFormat="1" applyFont="1" applyBorder="1" applyAlignment="1">
      <alignment horizontal="right"/>
    </xf>
    <xf numFmtId="49" fontId="21" fillId="0" borderId="2" xfId="1" applyNumberFormat="1" applyFont="1" applyFill="1" applyBorder="1" applyAlignment="1">
      <alignment horizontal="left"/>
    </xf>
    <xf numFmtId="0" fontId="21" fillId="0" borderId="0" xfId="1" applyNumberFormat="1" applyFont="1" applyBorder="1" applyAlignment="1">
      <alignment horizontal="center"/>
    </xf>
    <xf numFmtId="0" fontId="21" fillId="0" borderId="2" xfId="1" applyNumberFormat="1" applyFont="1" applyFill="1" applyBorder="1" applyAlignment="1">
      <alignment horizontal="center"/>
    </xf>
    <xf numFmtId="0" fontId="21" fillId="0" borderId="2" xfId="1" applyNumberFormat="1" applyFont="1" applyFill="1" applyBorder="1" applyAlignment="1">
      <alignment horizontal="left"/>
    </xf>
    <xf numFmtId="0" fontId="22" fillId="0" borderId="0" xfId="1" applyNumberFormat="1" applyFont="1" applyBorder="1" applyAlignment="1">
      <alignment horizontal="center"/>
    </xf>
    <xf numFmtId="49" fontId="24" fillId="0" borderId="2" xfId="1" applyNumberFormat="1" applyFont="1" applyFill="1" applyBorder="1" applyAlignment="1">
      <alignment horizontal="left"/>
    </xf>
    <xf numFmtId="49" fontId="21" fillId="0" borderId="52" xfId="1" applyNumberFormat="1" applyFont="1" applyBorder="1" applyAlignment="1">
      <alignment horizontal="center" vertical="center"/>
    </xf>
    <xf numFmtId="49" fontId="21" fillId="0" borderId="44" xfId="1" applyNumberFormat="1" applyFont="1" applyBorder="1" applyAlignment="1">
      <alignment horizontal="center" vertical="center"/>
    </xf>
    <xf numFmtId="49" fontId="21" fillId="0" borderId="53" xfId="1" applyNumberFormat="1" applyFont="1" applyBorder="1" applyAlignment="1">
      <alignment horizontal="center" vertical="center"/>
    </xf>
    <xf numFmtId="49" fontId="21" fillId="0" borderId="23" xfId="1" applyNumberFormat="1" applyFont="1" applyBorder="1" applyAlignment="1">
      <alignment horizontal="center" vertical="center"/>
    </xf>
    <xf numFmtId="49" fontId="21" fillId="0" borderId="24" xfId="1" applyNumberFormat="1" applyFont="1" applyBorder="1" applyAlignment="1">
      <alignment horizontal="center" vertical="center"/>
    </xf>
    <xf numFmtId="49" fontId="21" fillId="0" borderId="25" xfId="1" applyNumberFormat="1" applyFont="1" applyBorder="1" applyAlignment="1">
      <alignment horizontal="center" vertical="center"/>
    </xf>
    <xf numFmtId="0" fontId="21" fillId="0" borderId="0" xfId="1" applyNumberFormat="1" applyFont="1" applyFill="1" applyBorder="1" applyAlignment="1">
      <alignment horizontal="left" wrapText="1"/>
    </xf>
    <xf numFmtId="0" fontId="21" fillId="0" borderId="2" xfId="1" applyNumberFormat="1" applyFont="1" applyFill="1" applyBorder="1" applyAlignment="1">
      <alignment horizontal="left" wrapText="1"/>
    </xf>
    <xf numFmtId="49" fontId="21" fillId="0" borderId="30" xfId="1" applyNumberFormat="1" applyFont="1" applyFill="1" applyBorder="1" applyAlignment="1">
      <alignment horizontal="center"/>
    </xf>
    <xf numFmtId="49" fontId="21" fillId="0" borderId="19" xfId="1" applyNumberFormat="1" applyFont="1" applyFill="1" applyBorder="1" applyAlignment="1">
      <alignment horizontal="center"/>
    </xf>
    <xf numFmtId="49" fontId="21" fillId="0" borderId="31" xfId="1" applyNumberFormat="1" applyFont="1" applyFill="1" applyBorder="1" applyAlignment="1">
      <alignment horizontal="center"/>
    </xf>
    <xf numFmtId="49" fontId="21" fillId="0" borderId="28" xfId="1" applyNumberFormat="1" applyFont="1" applyFill="1" applyBorder="1" applyAlignment="1">
      <alignment horizontal="center"/>
    </xf>
    <xf numFmtId="49" fontId="21" fillId="0" borderId="18" xfId="1" applyNumberFormat="1" applyFont="1" applyFill="1" applyBorder="1" applyAlignment="1">
      <alignment horizontal="center"/>
    </xf>
    <xf numFmtId="49" fontId="21" fillId="0" borderId="29" xfId="1" applyNumberFormat="1" applyFont="1" applyFill="1" applyBorder="1" applyAlignment="1">
      <alignment horizontal="center"/>
    </xf>
    <xf numFmtId="49" fontId="21" fillId="0" borderId="32" xfId="1" applyNumberFormat="1" applyFont="1" applyFill="1" applyBorder="1" applyAlignment="1">
      <alignment horizontal="center"/>
    </xf>
    <xf numFmtId="49" fontId="21" fillId="0" borderId="33" xfId="1" applyNumberFormat="1" applyFont="1" applyFill="1" applyBorder="1" applyAlignment="1">
      <alignment horizontal="center"/>
    </xf>
    <xf numFmtId="49" fontId="21" fillId="0" borderId="26" xfId="1" applyNumberFormat="1" applyFont="1" applyFill="1" applyBorder="1" applyAlignment="1">
      <alignment horizontal="center"/>
    </xf>
    <xf numFmtId="49" fontId="21" fillId="0" borderId="1" xfId="1" applyNumberFormat="1" applyFont="1" applyFill="1" applyBorder="1" applyAlignment="1">
      <alignment horizontal="center"/>
    </xf>
    <xf numFmtId="49" fontId="21" fillId="0" borderId="27" xfId="1" applyNumberFormat="1" applyFont="1" applyFill="1" applyBorder="1" applyAlignment="1">
      <alignment horizontal="center"/>
    </xf>
    <xf numFmtId="0" fontId="21" fillId="0" borderId="0" xfId="1" applyNumberFormat="1" applyFont="1" applyFill="1" applyBorder="1" applyAlignment="1">
      <alignment horizontal="left"/>
    </xf>
    <xf numFmtId="49" fontId="21" fillId="0" borderId="54" xfId="1" applyNumberFormat="1" applyFont="1" applyFill="1" applyBorder="1" applyAlignment="1">
      <alignment horizontal="center"/>
    </xf>
    <xf numFmtId="49" fontId="21" fillId="0" borderId="0" xfId="1" applyNumberFormat="1" applyFont="1" applyFill="1" applyBorder="1" applyAlignment="1">
      <alignment horizontal="center"/>
    </xf>
    <xf numFmtId="49" fontId="21" fillId="0" borderId="55" xfId="1" applyNumberFormat="1" applyFont="1" applyFill="1" applyBorder="1" applyAlignment="1">
      <alignment horizontal="center"/>
    </xf>
    <xf numFmtId="49" fontId="25" fillId="0" borderId="34" xfId="1" applyNumberFormat="1" applyFont="1" applyFill="1" applyBorder="1" applyAlignment="1">
      <alignment horizontal="center" vertical="center"/>
    </xf>
    <xf numFmtId="49" fontId="25" fillId="0" borderId="35" xfId="1" applyNumberFormat="1" applyFont="1" applyFill="1" applyBorder="1" applyAlignment="1">
      <alignment horizontal="center" vertical="center"/>
    </xf>
    <xf numFmtId="49" fontId="25" fillId="0" borderId="36" xfId="1" applyNumberFormat="1" applyFont="1" applyFill="1" applyBorder="1" applyAlignment="1">
      <alignment horizontal="center" vertical="center"/>
    </xf>
    <xf numFmtId="49" fontId="25" fillId="0" borderId="37" xfId="1" applyNumberFormat="1" applyFont="1" applyFill="1" applyBorder="1" applyAlignment="1">
      <alignment horizontal="center" vertical="center"/>
    </xf>
    <xf numFmtId="49" fontId="25" fillId="0" borderId="38" xfId="1" applyNumberFormat="1" applyFont="1" applyFill="1" applyBorder="1" applyAlignment="1">
      <alignment horizontal="center" vertical="center"/>
    </xf>
    <xf numFmtId="49" fontId="25" fillId="0" borderId="39" xfId="1" applyNumberFormat="1" applyFont="1" applyFill="1" applyBorder="1" applyAlignment="1">
      <alignment horizontal="center" vertical="center"/>
    </xf>
    <xf numFmtId="49" fontId="21" fillId="0" borderId="43" xfId="1" applyNumberFormat="1" applyFont="1" applyFill="1" applyBorder="1" applyAlignment="1">
      <alignment horizontal="center"/>
    </xf>
    <xf numFmtId="49" fontId="21" fillId="0" borderId="44" xfId="1" applyNumberFormat="1" applyFont="1" applyFill="1" applyBorder="1" applyAlignment="1">
      <alignment horizontal="center"/>
    </xf>
    <xf numFmtId="49" fontId="21" fillId="0" borderId="45" xfId="1" applyNumberFormat="1" applyFont="1" applyFill="1" applyBorder="1" applyAlignment="1">
      <alignment horizontal="center"/>
    </xf>
    <xf numFmtId="2" fontId="21" fillId="0" borderId="47" xfId="1" applyNumberFormat="1" applyFont="1" applyFill="1" applyBorder="1" applyAlignment="1">
      <alignment horizontal="center" vertical="center"/>
    </xf>
    <xf numFmtId="2" fontId="21" fillId="0" borderId="48" xfId="1" applyNumberFormat="1" applyFont="1" applyFill="1" applyBorder="1" applyAlignment="1">
      <alignment horizontal="center" vertical="center"/>
    </xf>
    <xf numFmtId="2" fontId="21" fillId="0" borderId="49" xfId="1" applyNumberFormat="1" applyFont="1" applyFill="1" applyBorder="1" applyAlignment="1">
      <alignment horizontal="center" vertical="center"/>
    </xf>
    <xf numFmtId="0" fontId="21" fillId="0" borderId="17" xfId="1" applyNumberFormat="1" applyFont="1" applyBorder="1" applyAlignment="1">
      <alignment horizontal="center" vertical="center"/>
    </xf>
    <xf numFmtId="0" fontId="21" fillId="0" borderId="1" xfId="1" applyNumberFormat="1" applyFont="1" applyBorder="1" applyAlignment="1">
      <alignment horizontal="center" vertical="center"/>
    </xf>
    <xf numFmtId="0" fontId="21" fillId="0" borderId="1" xfId="1" applyNumberFormat="1" applyFont="1" applyBorder="1" applyAlignment="1">
      <alignment horizontal="center" vertical="center" wrapText="1"/>
    </xf>
    <xf numFmtId="0" fontId="27" fillId="0" borderId="1" xfId="1" applyNumberFormat="1" applyFont="1" applyBorder="1" applyAlignment="1">
      <alignment horizontal="center" vertical="center" wrapText="1"/>
    </xf>
    <xf numFmtId="0" fontId="27" fillId="0" borderId="1" xfId="1" applyNumberFormat="1" applyFont="1" applyBorder="1" applyAlignment="1">
      <alignment horizontal="center" vertical="center"/>
    </xf>
    <xf numFmtId="0" fontId="21" fillId="0" borderId="16" xfId="1" applyNumberFormat="1" applyFont="1" applyBorder="1" applyAlignment="1">
      <alignment horizontal="center"/>
    </xf>
    <xf numFmtId="0" fontId="21" fillId="0" borderId="19" xfId="1" applyNumberFormat="1" applyFont="1" applyBorder="1" applyAlignment="1">
      <alignment horizontal="center"/>
    </xf>
    <xf numFmtId="0" fontId="21" fillId="0" borderId="20" xfId="1" applyNumberFormat="1" applyFont="1" applyBorder="1" applyAlignment="1">
      <alignment horizontal="center"/>
    </xf>
    <xf numFmtId="0" fontId="21" fillId="0" borderId="16" xfId="1" applyNumberFormat="1" applyFont="1" applyBorder="1" applyAlignment="1">
      <alignment horizontal="center" vertical="center" wrapText="1"/>
    </xf>
    <xf numFmtId="0" fontId="21" fillId="0" borderId="19" xfId="1" applyNumberFormat="1" applyFont="1" applyBorder="1" applyAlignment="1">
      <alignment horizontal="center" vertical="center" wrapText="1"/>
    </xf>
    <xf numFmtId="0" fontId="21" fillId="0" borderId="20" xfId="1" applyNumberFormat="1" applyFont="1" applyBorder="1" applyAlignment="1">
      <alignment horizontal="center" vertical="center" wrapText="1"/>
    </xf>
    <xf numFmtId="0" fontId="21" fillId="0" borderId="4" xfId="1" applyNumberFormat="1" applyFont="1" applyBorder="1" applyAlignment="1">
      <alignment horizontal="center" vertical="center" wrapText="1"/>
    </xf>
    <xf numFmtId="0" fontId="21" fillId="0" borderId="0" xfId="1" applyNumberFormat="1" applyFont="1" applyBorder="1" applyAlignment="1">
      <alignment horizontal="center" vertical="center" wrapText="1"/>
    </xf>
    <xf numFmtId="0" fontId="21" fillId="0" borderId="5" xfId="1" applyNumberFormat="1" applyFont="1" applyBorder="1" applyAlignment="1">
      <alignment horizontal="center" vertical="center" wrapText="1"/>
    </xf>
    <xf numFmtId="0" fontId="21" fillId="0" borderId="6" xfId="1" applyNumberFormat="1" applyFont="1" applyBorder="1" applyAlignment="1">
      <alignment horizontal="center" vertical="center" wrapText="1"/>
    </xf>
    <xf numFmtId="0" fontId="21" fillId="0" borderId="2" xfId="1" applyNumberFormat="1" applyFont="1" applyBorder="1" applyAlignment="1">
      <alignment horizontal="center" vertical="center" wrapText="1"/>
    </xf>
    <xf numFmtId="0" fontId="21" fillId="0" borderId="7" xfId="1" applyNumberFormat="1" applyFont="1" applyBorder="1" applyAlignment="1">
      <alignment horizontal="center" vertical="center" wrapText="1"/>
    </xf>
    <xf numFmtId="0" fontId="21" fillId="0" borderId="16" xfId="1" applyNumberFormat="1" applyFont="1" applyBorder="1" applyAlignment="1">
      <alignment horizontal="center" vertical="center"/>
    </xf>
    <xf numFmtId="0" fontId="21" fillId="0" borderId="19" xfId="1" applyNumberFormat="1" applyFont="1" applyBorder="1" applyAlignment="1">
      <alignment horizontal="center" vertical="center"/>
    </xf>
    <xf numFmtId="0" fontId="21" fillId="0" borderId="4" xfId="1" applyNumberFormat="1" applyFont="1" applyBorder="1" applyAlignment="1">
      <alignment horizontal="center" vertical="center"/>
    </xf>
    <xf numFmtId="0" fontId="21" fillId="0" borderId="0" xfId="1" applyNumberFormat="1" applyFont="1" applyBorder="1" applyAlignment="1">
      <alignment horizontal="center" vertical="center"/>
    </xf>
    <xf numFmtId="0" fontId="21" fillId="0" borderId="6" xfId="1" applyNumberFormat="1" applyFont="1" applyBorder="1" applyAlignment="1">
      <alignment horizontal="center" vertical="center"/>
    </xf>
    <xf numFmtId="0" fontId="21" fillId="0" borderId="2" xfId="1" applyNumberFormat="1" applyFont="1" applyBorder="1" applyAlignment="1">
      <alignment horizontal="center" vertical="center"/>
    </xf>
    <xf numFmtId="0" fontId="21" fillId="0" borderId="4" xfId="1" applyNumberFormat="1" applyFont="1" applyBorder="1" applyAlignment="1">
      <alignment horizontal="center"/>
    </xf>
    <xf numFmtId="0" fontId="21" fillId="0" borderId="5" xfId="1" applyNumberFormat="1" applyFont="1" applyBorder="1" applyAlignment="1">
      <alignment horizontal="center"/>
    </xf>
    <xf numFmtId="0" fontId="21" fillId="0" borderId="1" xfId="1" applyNumberFormat="1" applyFont="1" applyBorder="1" applyAlignment="1">
      <alignment horizontal="center" vertical="top"/>
    </xf>
    <xf numFmtId="0" fontId="21" fillId="0" borderId="15" xfId="1" applyNumberFormat="1" applyFont="1" applyBorder="1" applyAlignment="1">
      <alignment horizontal="center" vertical="top"/>
    </xf>
    <xf numFmtId="0" fontId="21" fillId="0" borderId="18" xfId="1" applyNumberFormat="1" applyFont="1" applyBorder="1" applyAlignment="1">
      <alignment horizontal="center" vertical="top"/>
    </xf>
    <xf numFmtId="0" fontId="21" fillId="0" borderId="17" xfId="1" applyNumberFormat="1" applyFont="1" applyBorder="1" applyAlignment="1">
      <alignment horizontal="center" vertical="top"/>
    </xf>
    <xf numFmtId="0" fontId="21" fillId="0" borderId="56" xfId="1" applyNumberFormat="1" applyFont="1" applyBorder="1" applyAlignment="1">
      <alignment horizontal="center" vertical="top"/>
    </xf>
    <xf numFmtId="0" fontId="21" fillId="0" borderId="52" xfId="1" applyNumberFormat="1" applyFont="1" applyBorder="1" applyAlignment="1">
      <alignment horizontal="center" vertical="top"/>
    </xf>
    <xf numFmtId="0" fontId="21" fillId="0" borderId="17" xfId="1" applyNumberFormat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center" wrapText="1"/>
    </xf>
    <xf numFmtId="0" fontId="21" fillId="0" borderId="15" xfId="1" applyNumberFormat="1" applyFont="1" applyFill="1" applyBorder="1" applyAlignment="1">
      <alignment horizontal="center" wrapText="1"/>
    </xf>
    <xf numFmtId="49" fontId="21" fillId="0" borderId="23" xfId="1" applyNumberFormat="1" applyFont="1" applyFill="1" applyBorder="1" applyAlignment="1">
      <alignment horizontal="center"/>
    </xf>
    <xf numFmtId="49" fontId="21" fillId="0" borderId="24" xfId="1" applyNumberFormat="1" applyFont="1" applyFill="1" applyBorder="1" applyAlignment="1">
      <alignment horizontal="center"/>
    </xf>
    <xf numFmtId="49" fontId="28" fillId="0" borderId="24" xfId="1" applyNumberFormat="1" applyFont="1" applyFill="1" applyBorder="1" applyAlignment="1">
      <alignment horizontal="center"/>
    </xf>
    <xf numFmtId="2" fontId="21" fillId="0" borderId="24" xfId="1" applyNumberFormat="1" applyFont="1" applyFill="1" applyBorder="1" applyAlignment="1">
      <alignment horizontal="center"/>
    </xf>
    <xf numFmtId="0" fontId="21" fillId="0" borderId="3" xfId="1" applyNumberFormat="1" applyFont="1" applyBorder="1" applyAlignment="1">
      <alignment horizontal="center" vertical="top"/>
    </xf>
    <xf numFmtId="2" fontId="21" fillId="0" borderId="25" xfId="1" applyNumberFormat="1" applyFont="1" applyFill="1" applyBorder="1" applyAlignment="1">
      <alignment horizontal="center"/>
    </xf>
    <xf numFmtId="49" fontId="21" fillId="0" borderId="1" xfId="1" applyNumberFormat="1" applyFont="1" applyFill="1" applyBorder="1" applyAlignment="1">
      <alignment horizontal="center" vertical="center"/>
    </xf>
    <xf numFmtId="2" fontId="21" fillId="0" borderId="1" xfId="1" applyNumberFormat="1" applyFont="1" applyFill="1" applyBorder="1" applyAlignment="1">
      <alignment horizontal="center" vertical="center"/>
    </xf>
    <xf numFmtId="2" fontId="21" fillId="0" borderId="27" xfId="1" applyNumberFormat="1" applyFont="1" applyFill="1" applyBorder="1" applyAlignment="1">
      <alignment horizontal="center" vertical="center"/>
    </xf>
    <xf numFmtId="2" fontId="21" fillId="0" borderId="43" xfId="1" applyNumberFormat="1" applyFont="1" applyFill="1" applyBorder="1" applyAlignment="1">
      <alignment horizontal="center" vertical="center"/>
    </xf>
    <xf numFmtId="2" fontId="21" fillId="0" borderId="44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49" fontId="21" fillId="0" borderId="56" xfId="1" applyNumberFormat="1" applyFont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2" fontId="21" fillId="0" borderId="50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1" fillId="0" borderId="18" xfId="1" applyNumberFormat="1" applyFont="1" applyFill="1" applyBorder="1" applyAlignment="1">
      <alignment horizontal="left" vertical="center" wrapText="1"/>
    </xf>
    <xf numFmtId="0" fontId="21" fillId="0" borderId="29" xfId="1" applyNumberFormat="1" applyFont="1" applyFill="1" applyBorder="1" applyAlignment="1">
      <alignment horizontal="left" vertical="center" wrapText="1"/>
    </xf>
    <xf numFmtId="49" fontId="21" fillId="0" borderId="57" xfId="1" applyNumberFormat="1" applyFont="1" applyFill="1" applyBorder="1" applyAlignment="1">
      <alignment horizontal="center" vertical="center"/>
    </xf>
    <xf numFmtId="49" fontId="21" fillId="0" borderId="56" xfId="1" applyNumberFormat="1" applyFont="1" applyFill="1" applyBorder="1" applyAlignment="1">
      <alignment horizontal="center" vertical="center"/>
    </xf>
    <xf numFmtId="49" fontId="28" fillId="0" borderId="56" xfId="1" applyNumberFormat="1" applyFont="1" applyFill="1" applyBorder="1" applyAlignment="1">
      <alignment horizontal="center" vertical="center"/>
    </xf>
    <xf numFmtId="49" fontId="21" fillId="0" borderId="40" xfId="1" applyNumberFormat="1" applyFont="1" applyFill="1" applyBorder="1" applyAlignment="1">
      <alignment horizontal="center"/>
    </xf>
    <xf numFmtId="49" fontId="21" fillId="0" borderId="41" xfId="1" applyNumberFormat="1" applyFont="1" applyFill="1" applyBorder="1" applyAlignment="1">
      <alignment horizontal="center"/>
    </xf>
    <xf numFmtId="49" fontId="21" fillId="0" borderId="42" xfId="1" applyNumberFormat="1" applyFont="1" applyFill="1" applyBorder="1" applyAlignment="1">
      <alignment horizontal="center"/>
    </xf>
    <xf numFmtId="0" fontId="21" fillId="0" borderId="43" xfId="1" applyNumberFormat="1" applyFont="1" applyFill="1" applyBorder="1" applyAlignment="1">
      <alignment horizontal="center"/>
    </xf>
    <xf numFmtId="0" fontId="21" fillId="0" borderId="44" xfId="1" applyNumberFormat="1" applyFont="1" applyFill="1" applyBorder="1" applyAlignment="1">
      <alignment horizontal="center"/>
    </xf>
    <xf numFmtId="0" fontId="21" fillId="0" borderId="45" xfId="1" applyNumberFormat="1" applyFont="1" applyFill="1" applyBorder="1" applyAlignment="1">
      <alignment horizontal="center"/>
    </xf>
    <xf numFmtId="0" fontId="19" fillId="0" borderId="19" xfId="1" applyNumberFormat="1" applyFont="1" applyBorder="1" applyAlignment="1">
      <alignment horizontal="center" vertical="center"/>
    </xf>
    <xf numFmtId="0" fontId="29" fillId="0" borderId="46" xfId="1" applyNumberFormat="1" applyFont="1" applyBorder="1" applyAlignment="1">
      <alignment horizontal="center"/>
    </xf>
    <xf numFmtId="0" fontId="29" fillId="0" borderId="8" xfId="1" applyNumberFormat="1" applyFont="1" applyBorder="1" applyAlignment="1">
      <alignment horizontal="center"/>
    </xf>
    <xf numFmtId="0" fontId="29" fillId="0" borderId="11" xfId="1" applyNumberFormat="1" applyFont="1" applyBorder="1" applyAlignment="1">
      <alignment horizontal="center"/>
    </xf>
    <xf numFmtId="0" fontId="29" fillId="0" borderId="0" xfId="1" applyNumberFormat="1" applyFont="1" applyBorder="1" applyAlignment="1">
      <alignment horizontal="center"/>
    </xf>
    <xf numFmtId="0" fontId="19" fillId="0" borderId="0" xfId="1" applyNumberFormat="1" applyFont="1" applyBorder="1" applyAlignment="1">
      <alignment horizontal="center" vertical="center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consultantplus://offline/ref=F58DEF7355E9E7725729707F5FE5B6AFCD72291486C430D56445AA4CCCB5696B84943F09672254I4H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V50"/>
  <sheetViews>
    <sheetView view="pageBreakPreview" topLeftCell="A13" zoomScaleSheetLayoutView="100" workbookViewId="0">
      <selection activeCell="CP35" sqref="CP35"/>
    </sheetView>
  </sheetViews>
  <sheetFormatPr defaultColWidth="0.85546875" defaultRowHeight="12.75"/>
  <cols>
    <col min="1" max="100" width="0.85546875" style="46"/>
    <col min="101" max="101" width="0.85546875" style="46" customWidth="1"/>
    <col min="102" max="105" width="0.85546875" style="46"/>
    <col min="106" max="107" width="0.85546875" style="46" customWidth="1"/>
    <col min="108" max="108" width="1.42578125" style="46" customWidth="1"/>
    <col min="109" max="126" width="0.85546875" style="46"/>
    <col min="127" max="127" width="36.85546875" style="46" customWidth="1"/>
    <col min="128" max="16384" width="0.85546875" style="46"/>
  </cols>
  <sheetData>
    <row r="1" spans="1:126">
      <c r="CY1" s="77"/>
      <c r="CZ1" s="77"/>
      <c r="DA1" s="77"/>
      <c r="DB1" s="77"/>
      <c r="DC1" s="77"/>
      <c r="DV1" s="47"/>
    </row>
    <row r="2" spans="1:126" s="78" customFormat="1" ht="11.25" customHeight="1">
      <c r="CY2" s="77"/>
      <c r="CZ2" s="77"/>
      <c r="DA2" s="145" t="s">
        <v>365</v>
      </c>
      <c r="DB2" s="77"/>
      <c r="DC2" s="77"/>
      <c r="DV2" s="47"/>
    </row>
    <row r="3" spans="1:126" s="78" customFormat="1" ht="11.25" customHeight="1">
      <c r="DA3" s="145" t="s">
        <v>366</v>
      </c>
      <c r="DB3" s="77"/>
      <c r="DV3" s="47"/>
    </row>
    <row r="4" spans="1:126" s="78" customFormat="1" ht="11.25" customHeight="1">
      <c r="DA4" s="145" t="s">
        <v>367</v>
      </c>
      <c r="DB4" s="77"/>
      <c r="DV4" s="47"/>
    </row>
    <row r="5" spans="1:126" s="78" customFormat="1" ht="11.25" customHeight="1">
      <c r="DA5" s="145" t="s">
        <v>368</v>
      </c>
      <c r="DB5" s="77"/>
      <c r="DV5" s="47"/>
    </row>
    <row r="6" spans="1:126" s="78" customFormat="1" ht="11.25" customHeight="1">
      <c r="DA6" s="145" t="s">
        <v>372</v>
      </c>
      <c r="DB6" s="77"/>
      <c r="DV6" s="47"/>
    </row>
    <row r="7" spans="1:126" s="78" customFormat="1" ht="11.25" customHeight="1">
      <c r="DA7" s="145" t="s">
        <v>128</v>
      </c>
      <c r="DB7" s="77"/>
      <c r="DV7" s="47"/>
    </row>
    <row r="8" spans="1:126" s="78" customFormat="1" ht="12" customHeight="1">
      <c r="DA8" s="145" t="s">
        <v>369</v>
      </c>
      <c r="DB8" s="77"/>
      <c r="DV8" s="47"/>
    </row>
    <row r="9" spans="1:126" s="78" customFormat="1" ht="15.75">
      <c r="DA9" s="146"/>
      <c r="DB9" s="77"/>
      <c r="DV9" s="47"/>
    </row>
    <row r="10" spans="1:126" s="78" customFormat="1">
      <c r="DV10" s="47"/>
    </row>
    <row r="11" spans="1:126" ht="15">
      <c r="A11" s="204"/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BE11" s="208" t="s">
        <v>29</v>
      </c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V11" s="47"/>
    </row>
    <row r="12" spans="1:126" ht="15">
      <c r="A12" s="207"/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6"/>
      <c r="AJ12" s="206"/>
      <c r="AK12" s="206"/>
      <c r="AL12" s="206"/>
      <c r="AM12" s="206"/>
      <c r="AN12" s="206"/>
      <c r="AO12" s="206"/>
      <c r="BE12" s="210" t="s">
        <v>388</v>
      </c>
      <c r="BF12" s="210"/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0"/>
      <c r="CG12" s="210"/>
      <c r="CH12" s="210"/>
      <c r="CI12" s="210"/>
      <c r="CJ12" s="210"/>
      <c r="CK12" s="210"/>
      <c r="CL12" s="210"/>
      <c r="CM12" s="210"/>
      <c r="CN12" s="210"/>
      <c r="CO12" s="210"/>
      <c r="CP12" s="210"/>
      <c r="CQ12" s="210"/>
      <c r="CR12" s="210"/>
      <c r="CS12" s="210"/>
      <c r="CT12" s="210"/>
      <c r="CU12" s="210"/>
      <c r="CV12" s="210"/>
      <c r="CW12" s="210"/>
      <c r="CX12" s="210"/>
      <c r="CY12" s="210"/>
      <c r="CZ12" s="210"/>
      <c r="DA12" s="210"/>
      <c r="DB12" s="210"/>
      <c r="DC12" s="210"/>
      <c r="DV12" s="47"/>
    </row>
    <row r="13" spans="1:126" s="48" customFormat="1">
      <c r="A13" s="207"/>
      <c r="B13" s="205"/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BE13" s="211" t="s">
        <v>58</v>
      </c>
      <c r="BF13" s="211"/>
      <c r="BG13" s="211"/>
      <c r="BH13" s="211"/>
      <c r="BI13" s="211"/>
      <c r="BJ13" s="211"/>
      <c r="BK13" s="211"/>
      <c r="BL13" s="211"/>
      <c r="BM13" s="211"/>
      <c r="BN13" s="211"/>
      <c r="BO13" s="211"/>
      <c r="BP13" s="211"/>
      <c r="BQ13" s="211"/>
      <c r="BR13" s="211"/>
      <c r="BS13" s="211"/>
      <c r="BT13" s="211"/>
      <c r="BU13" s="211"/>
      <c r="BV13" s="211"/>
      <c r="BW13" s="211"/>
      <c r="BX13" s="211"/>
      <c r="BY13" s="211"/>
      <c r="BZ13" s="211"/>
      <c r="CA13" s="211"/>
      <c r="CB13" s="211"/>
      <c r="CC13" s="211"/>
      <c r="CD13" s="211"/>
      <c r="CE13" s="211"/>
      <c r="CF13" s="211"/>
      <c r="CG13" s="211"/>
      <c r="CH13" s="211"/>
      <c r="CI13" s="211"/>
      <c r="CJ13" s="211"/>
      <c r="CK13" s="211"/>
      <c r="CL13" s="211"/>
      <c r="CM13" s="211"/>
      <c r="CN13" s="211"/>
      <c r="CO13" s="211"/>
      <c r="CP13" s="211"/>
      <c r="CQ13" s="211"/>
      <c r="CR13" s="211"/>
      <c r="CS13" s="211"/>
      <c r="CT13" s="211"/>
      <c r="CU13" s="211"/>
      <c r="CV13" s="211"/>
      <c r="CW13" s="211"/>
      <c r="CX13" s="211"/>
      <c r="CY13" s="211"/>
      <c r="CZ13" s="211"/>
      <c r="DA13" s="211"/>
      <c r="DB13" s="211"/>
      <c r="DC13" s="211"/>
      <c r="DV13" s="47"/>
    </row>
    <row r="14" spans="1:126" ht="15">
      <c r="A14" s="208"/>
      <c r="B14" s="209"/>
      <c r="C14" s="209"/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209"/>
      <c r="AB14" s="209"/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Z14" s="210" t="s">
        <v>401</v>
      </c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  <c r="CM14" s="210"/>
      <c r="CN14" s="210"/>
      <c r="CO14" s="210"/>
      <c r="CP14" s="210"/>
      <c r="CQ14" s="210"/>
      <c r="CR14" s="210"/>
      <c r="CS14" s="210"/>
      <c r="CT14" s="210"/>
      <c r="CU14" s="210"/>
      <c r="CV14" s="210"/>
      <c r="CW14" s="210"/>
      <c r="CX14" s="210"/>
      <c r="CY14" s="210"/>
      <c r="CZ14" s="210"/>
      <c r="DA14" s="210"/>
      <c r="DB14" s="210"/>
      <c r="DC14" s="210"/>
      <c r="DV14" s="47"/>
    </row>
    <row r="15" spans="1:126" s="48" customFormat="1" ht="15">
      <c r="A15" s="214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209"/>
      <c r="BE15" s="226" t="s">
        <v>32</v>
      </c>
      <c r="BF15" s="226"/>
      <c r="BG15" s="226"/>
      <c r="BH15" s="226"/>
      <c r="BI15" s="226"/>
      <c r="BJ15" s="226"/>
      <c r="BK15" s="226"/>
      <c r="BL15" s="226"/>
      <c r="BM15" s="226"/>
      <c r="BN15" s="226"/>
      <c r="BO15" s="226"/>
      <c r="BP15" s="226"/>
      <c r="BQ15" s="226"/>
      <c r="BR15" s="226"/>
      <c r="BS15" s="226"/>
      <c r="BT15" s="226"/>
      <c r="BU15" s="226"/>
      <c r="BV15" s="226"/>
      <c r="BW15" s="226"/>
      <c r="BX15" s="226"/>
      <c r="BZ15" s="226" t="s">
        <v>52</v>
      </c>
      <c r="CA15" s="226"/>
      <c r="CB15" s="226"/>
      <c r="CC15" s="226"/>
      <c r="CD15" s="226"/>
      <c r="CE15" s="226"/>
      <c r="CF15" s="226"/>
      <c r="CG15" s="226"/>
      <c r="CH15" s="226"/>
      <c r="CI15" s="226"/>
      <c r="CJ15" s="226"/>
      <c r="CK15" s="226"/>
      <c r="CL15" s="226"/>
      <c r="CM15" s="226"/>
      <c r="CN15" s="226"/>
      <c r="CO15" s="226"/>
      <c r="CP15" s="226"/>
      <c r="CQ15" s="226"/>
      <c r="CR15" s="226"/>
      <c r="CS15" s="226"/>
      <c r="CT15" s="226"/>
      <c r="CU15" s="226"/>
      <c r="CV15" s="226"/>
      <c r="CW15" s="226"/>
      <c r="CX15" s="226"/>
      <c r="CY15" s="226"/>
      <c r="CZ15" s="226"/>
      <c r="DA15" s="226"/>
      <c r="DB15" s="226"/>
      <c r="DC15" s="226"/>
    </row>
    <row r="16" spans="1:126">
      <c r="BN16" s="218" t="s">
        <v>59</v>
      </c>
      <c r="BO16" s="218"/>
      <c r="BP16" s="198"/>
      <c r="BQ16" s="198"/>
      <c r="BR16" s="198"/>
      <c r="BS16" s="198"/>
      <c r="BT16" s="197" t="s">
        <v>59</v>
      </c>
      <c r="BU16" s="197"/>
      <c r="BV16" s="198"/>
      <c r="BW16" s="198"/>
      <c r="BX16" s="198"/>
      <c r="BY16" s="198"/>
      <c r="BZ16" s="198"/>
      <c r="CA16" s="198"/>
      <c r="CB16" s="198"/>
      <c r="CC16" s="198"/>
      <c r="CD16" s="198"/>
      <c r="CE16" s="198"/>
      <c r="CF16" s="198"/>
      <c r="CG16" s="198"/>
      <c r="CH16" s="198"/>
      <c r="CI16" s="198"/>
      <c r="CJ16" s="198"/>
      <c r="CK16" s="199">
        <v>20</v>
      </c>
      <c r="CL16" s="199"/>
      <c r="CM16" s="199"/>
      <c r="CN16" s="215"/>
      <c r="CO16" s="215"/>
      <c r="CP16" s="215"/>
      <c r="CQ16" s="215"/>
      <c r="CR16" s="46" t="s">
        <v>60</v>
      </c>
    </row>
    <row r="17" spans="1:107">
      <c r="CY17" s="49"/>
    </row>
    <row r="18" spans="1:107">
      <c r="CY18" s="49"/>
    </row>
    <row r="19" spans="1:107">
      <c r="CY19" s="49"/>
    </row>
    <row r="20" spans="1:107">
      <c r="CY20" s="49"/>
    </row>
    <row r="21" spans="1:107">
      <c r="CY21" s="49"/>
    </row>
    <row r="22" spans="1:107" s="50" customFormat="1" ht="15.75">
      <c r="A22" s="200" t="s">
        <v>61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  <c r="BM22" s="200"/>
      <c r="BN22" s="200"/>
      <c r="BO22" s="200"/>
      <c r="BP22" s="200"/>
      <c r="BQ22" s="200"/>
      <c r="BR22" s="200"/>
      <c r="BS22" s="200"/>
      <c r="BT22" s="200"/>
      <c r="BU22" s="200"/>
      <c r="BV22" s="200"/>
      <c r="BW22" s="200"/>
      <c r="BX22" s="200"/>
      <c r="BY22" s="200"/>
      <c r="BZ22" s="200"/>
      <c r="CA22" s="200"/>
      <c r="CB22" s="200"/>
      <c r="CC22" s="200"/>
      <c r="CD22" s="200"/>
      <c r="CE22" s="200"/>
      <c r="CF22" s="200"/>
      <c r="CG22" s="200"/>
      <c r="CH22" s="200"/>
      <c r="CI22" s="200"/>
      <c r="CJ22" s="200"/>
      <c r="CK22" s="200"/>
      <c r="CL22" s="200"/>
      <c r="CM22" s="200"/>
      <c r="CN22" s="200"/>
      <c r="CO22" s="200"/>
      <c r="CP22" s="200"/>
      <c r="CQ22" s="200"/>
      <c r="CR22" s="200"/>
      <c r="CS22" s="200"/>
      <c r="CT22" s="200"/>
      <c r="CU22" s="200"/>
      <c r="CV22" s="200"/>
      <c r="CW22" s="200"/>
      <c r="CX22" s="200"/>
      <c r="CY22" s="200"/>
      <c r="CZ22" s="200"/>
      <c r="DA22" s="200"/>
      <c r="DB22" s="200"/>
      <c r="DC22" s="200"/>
    </row>
    <row r="23" spans="1:107" s="51" customFormat="1" ht="15.75">
      <c r="A23" s="202" t="s">
        <v>469</v>
      </c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/>
      <c r="BL23" s="202"/>
      <c r="BM23" s="202"/>
      <c r="BN23" s="202"/>
      <c r="BO23" s="202"/>
      <c r="BP23" s="202"/>
      <c r="BQ23" s="202"/>
      <c r="BR23" s="202"/>
      <c r="BS23" s="202"/>
      <c r="BT23" s="202"/>
      <c r="BU23" s="202"/>
      <c r="BV23" s="202"/>
      <c r="BW23" s="202"/>
      <c r="BX23" s="202"/>
      <c r="BY23" s="202"/>
      <c r="BZ23" s="202"/>
      <c r="CA23" s="202"/>
      <c r="CB23" s="202"/>
      <c r="CC23" s="202"/>
      <c r="CD23" s="202"/>
      <c r="CE23" s="202"/>
      <c r="CF23" s="202"/>
      <c r="CG23" s="202"/>
      <c r="CH23" s="202"/>
      <c r="CI23" s="202"/>
      <c r="CJ23" s="202"/>
      <c r="CK23" s="202"/>
      <c r="CL23" s="202"/>
      <c r="CM23" s="202"/>
      <c r="CN23" s="202"/>
      <c r="CO23" s="202"/>
      <c r="CP23" s="202"/>
      <c r="CQ23" s="202"/>
      <c r="CR23" s="202"/>
      <c r="CS23" s="202"/>
      <c r="CT23" s="202"/>
      <c r="CU23" s="202"/>
      <c r="CV23" s="202"/>
      <c r="CW23" s="202"/>
      <c r="CX23" s="202"/>
      <c r="CY23" s="202"/>
      <c r="CZ23" s="202"/>
      <c r="DA23" s="202"/>
      <c r="DB23" s="202"/>
      <c r="DC23" s="202"/>
    </row>
    <row r="24" spans="1:107">
      <c r="AF24" s="78" t="s">
        <v>373</v>
      </c>
      <c r="AN24" s="78"/>
      <c r="CO24" s="201" t="s">
        <v>55</v>
      </c>
      <c r="CP24" s="201"/>
      <c r="CQ24" s="201"/>
      <c r="CR24" s="201"/>
      <c r="CS24" s="201"/>
      <c r="CT24" s="201"/>
      <c r="CU24" s="201"/>
      <c r="CV24" s="201"/>
      <c r="CW24" s="201"/>
      <c r="CX24" s="201"/>
      <c r="CY24" s="201"/>
      <c r="CZ24" s="201"/>
      <c r="DA24" s="201"/>
      <c r="DB24" s="201"/>
      <c r="DC24" s="201"/>
    </row>
    <row r="25" spans="1:107">
      <c r="CD25" s="52"/>
      <c r="CE25" s="52"/>
      <c r="CF25" s="52"/>
      <c r="CG25" s="52"/>
      <c r="CH25" s="52"/>
      <c r="CI25" s="52"/>
      <c r="CJ25" s="52"/>
      <c r="CK25" s="52"/>
      <c r="CL25" s="52"/>
      <c r="CM25" s="53" t="s">
        <v>34</v>
      </c>
      <c r="CN25" s="52"/>
      <c r="CO25" s="193"/>
      <c r="CP25" s="194"/>
      <c r="CQ25" s="194"/>
      <c r="CR25" s="194"/>
      <c r="CS25" s="194"/>
      <c r="CT25" s="194"/>
      <c r="CU25" s="194"/>
      <c r="CV25" s="194"/>
      <c r="CW25" s="194"/>
      <c r="CX25" s="194"/>
      <c r="CY25" s="194"/>
      <c r="CZ25" s="194"/>
      <c r="DA25" s="194"/>
      <c r="DB25" s="194"/>
      <c r="DC25" s="195"/>
    </row>
    <row r="26" spans="1:107">
      <c r="AL26" s="54"/>
      <c r="AM26" s="55" t="s">
        <v>59</v>
      </c>
      <c r="AN26" s="196" t="s">
        <v>478</v>
      </c>
      <c r="AO26" s="196"/>
      <c r="AP26" s="196"/>
      <c r="AQ26" s="196"/>
      <c r="AR26" s="54" t="s">
        <v>59</v>
      </c>
      <c r="AS26" s="54"/>
      <c r="AU26" s="196" t="s">
        <v>479</v>
      </c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232">
        <v>20</v>
      </c>
      <c r="BK26" s="232"/>
      <c r="BL26" s="232"/>
      <c r="BM26" s="232"/>
      <c r="BN26" s="203" t="s">
        <v>478</v>
      </c>
      <c r="BO26" s="203"/>
      <c r="BP26" s="203"/>
      <c r="BQ26" s="54" t="s">
        <v>60</v>
      </c>
      <c r="BR26" s="54"/>
      <c r="BS26" s="54"/>
      <c r="BY26" s="56"/>
      <c r="CD26" s="216" t="s">
        <v>35</v>
      </c>
      <c r="CE26" s="216"/>
      <c r="CF26" s="216"/>
      <c r="CG26" s="216"/>
      <c r="CH26" s="216"/>
      <c r="CI26" s="216"/>
      <c r="CJ26" s="216"/>
      <c r="CK26" s="216"/>
      <c r="CL26" s="216"/>
      <c r="CM26" s="216"/>
      <c r="CN26" s="217"/>
      <c r="CO26" s="193"/>
      <c r="CP26" s="194"/>
      <c r="CQ26" s="194"/>
      <c r="CR26" s="194"/>
      <c r="CS26" s="194"/>
      <c r="CT26" s="194"/>
      <c r="CU26" s="194"/>
      <c r="CV26" s="194"/>
      <c r="CW26" s="194"/>
      <c r="CX26" s="194"/>
      <c r="CY26" s="194"/>
      <c r="CZ26" s="194"/>
      <c r="DA26" s="194"/>
      <c r="DB26" s="194"/>
      <c r="DC26" s="195"/>
    </row>
    <row r="27" spans="1:107">
      <c r="BY27" s="56"/>
      <c r="BZ27" s="56"/>
      <c r="CD27" s="52"/>
      <c r="CE27" s="52"/>
      <c r="CF27" s="52"/>
      <c r="CG27" s="52"/>
      <c r="CH27" s="52"/>
      <c r="CI27" s="52"/>
      <c r="CJ27" s="52"/>
      <c r="CK27" s="52"/>
      <c r="CL27" s="52"/>
      <c r="CM27" s="53"/>
      <c r="CN27" s="52"/>
      <c r="CO27" s="193"/>
      <c r="CP27" s="194"/>
      <c r="CQ27" s="194"/>
      <c r="CR27" s="194"/>
      <c r="CS27" s="194"/>
      <c r="CT27" s="194"/>
      <c r="CU27" s="194"/>
      <c r="CV27" s="194"/>
      <c r="CW27" s="194"/>
      <c r="CX27" s="194"/>
      <c r="CY27" s="194"/>
      <c r="CZ27" s="194"/>
      <c r="DA27" s="194"/>
      <c r="DB27" s="194"/>
      <c r="DC27" s="195"/>
    </row>
    <row r="28" spans="1:107">
      <c r="BY28" s="56"/>
      <c r="BZ28" s="56"/>
      <c r="CD28" s="52"/>
      <c r="CE28" s="52"/>
      <c r="CF28" s="52"/>
      <c r="CG28" s="52"/>
      <c r="CH28" s="52"/>
      <c r="CI28" s="52"/>
      <c r="CJ28" s="52"/>
      <c r="CK28" s="52"/>
      <c r="CL28" s="52"/>
      <c r="CM28" s="53"/>
      <c r="CN28" s="52"/>
      <c r="CO28" s="193"/>
      <c r="CP28" s="194"/>
      <c r="CQ28" s="194"/>
      <c r="CR28" s="194"/>
      <c r="CS28" s="194"/>
      <c r="CT28" s="194"/>
      <c r="CU28" s="194"/>
      <c r="CV28" s="194"/>
      <c r="CW28" s="194"/>
      <c r="CX28" s="194"/>
      <c r="CY28" s="194"/>
      <c r="CZ28" s="194"/>
      <c r="DA28" s="194"/>
      <c r="DB28" s="194"/>
      <c r="DC28" s="195"/>
    </row>
    <row r="29" spans="1:107" ht="15" customHeight="1">
      <c r="A29" s="212" t="s">
        <v>62</v>
      </c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3"/>
      <c r="U29" s="213"/>
      <c r="V29" s="213"/>
      <c r="W29" s="213"/>
      <c r="X29" s="213"/>
      <c r="Y29" s="213"/>
      <c r="Z29" s="213"/>
      <c r="AA29" s="213"/>
      <c r="AF29" s="219" t="s">
        <v>392</v>
      </c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19"/>
      <c r="BN29" s="219"/>
      <c r="BO29" s="219"/>
      <c r="BP29" s="219"/>
      <c r="BQ29" s="219"/>
      <c r="BR29" s="219"/>
      <c r="BS29" s="219"/>
      <c r="BT29" s="219"/>
      <c r="BU29" s="219"/>
      <c r="BV29" s="219"/>
      <c r="BW29" s="219"/>
      <c r="BX29" s="219"/>
      <c r="BY29" s="219"/>
      <c r="CB29" s="216" t="s">
        <v>36</v>
      </c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7"/>
      <c r="CO29" s="193" t="s">
        <v>395</v>
      </c>
      <c r="CP29" s="194"/>
      <c r="CQ29" s="194"/>
      <c r="CR29" s="194"/>
      <c r="CS29" s="194"/>
      <c r="CT29" s="194"/>
      <c r="CU29" s="194"/>
      <c r="CV29" s="194"/>
      <c r="CW29" s="194"/>
      <c r="CX29" s="194"/>
      <c r="CY29" s="194"/>
      <c r="CZ29" s="194"/>
      <c r="DA29" s="194"/>
      <c r="DB29" s="194"/>
      <c r="DC29" s="195"/>
    </row>
    <row r="30" spans="1:107" ht="63" customHeight="1">
      <c r="A30" s="57" t="s">
        <v>63</v>
      </c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56"/>
      <c r="CB30" s="216" t="s">
        <v>56</v>
      </c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7"/>
      <c r="CO30" s="193" t="s">
        <v>396</v>
      </c>
      <c r="CP30" s="194"/>
      <c r="CQ30" s="194"/>
      <c r="CR30" s="194"/>
      <c r="CS30" s="194"/>
      <c r="CT30" s="194"/>
      <c r="CU30" s="194"/>
      <c r="CV30" s="194"/>
      <c r="CW30" s="194"/>
      <c r="CX30" s="194"/>
      <c r="CY30" s="194"/>
      <c r="CZ30" s="194"/>
      <c r="DA30" s="194"/>
      <c r="DB30" s="194"/>
      <c r="DC30" s="195"/>
    </row>
    <row r="31" spans="1:107">
      <c r="BY31" s="56"/>
      <c r="BZ31" s="56"/>
      <c r="CB31" s="216" t="s">
        <v>57</v>
      </c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7"/>
      <c r="CO31" s="229" t="s">
        <v>397</v>
      </c>
      <c r="CP31" s="230"/>
      <c r="CQ31" s="230"/>
      <c r="CR31" s="230"/>
      <c r="CS31" s="230"/>
      <c r="CT31" s="230"/>
      <c r="CU31" s="230"/>
      <c r="CV31" s="230"/>
      <c r="CW31" s="230"/>
      <c r="CX31" s="230"/>
      <c r="CY31" s="230"/>
      <c r="CZ31" s="230"/>
      <c r="DA31" s="230"/>
      <c r="DB31" s="230"/>
      <c r="DC31" s="231"/>
    </row>
    <row r="32" spans="1:107">
      <c r="BY32" s="56"/>
      <c r="BZ32" s="56"/>
      <c r="CB32" s="216" t="s">
        <v>40</v>
      </c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7"/>
      <c r="CO32" s="229"/>
      <c r="CP32" s="230"/>
      <c r="CQ32" s="230"/>
      <c r="CR32" s="230"/>
      <c r="CS32" s="230"/>
      <c r="CT32" s="230"/>
      <c r="CU32" s="230"/>
      <c r="CV32" s="230"/>
      <c r="CW32" s="230"/>
      <c r="CX32" s="230"/>
      <c r="CY32" s="230"/>
      <c r="CZ32" s="230"/>
      <c r="DA32" s="230"/>
      <c r="DB32" s="230"/>
      <c r="DC32" s="231"/>
    </row>
    <row r="33" spans="1:108" s="52" customFormat="1">
      <c r="A33" s="58" t="s">
        <v>64</v>
      </c>
      <c r="CB33" s="216" t="s">
        <v>42</v>
      </c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7"/>
      <c r="CO33" s="193" t="s">
        <v>65</v>
      </c>
      <c r="CP33" s="194"/>
      <c r="CQ33" s="194"/>
      <c r="CR33" s="194"/>
      <c r="CS33" s="194"/>
      <c r="CT33" s="194"/>
      <c r="CU33" s="194"/>
      <c r="CV33" s="194"/>
      <c r="CW33" s="194"/>
      <c r="CX33" s="194"/>
      <c r="CY33" s="194"/>
      <c r="CZ33" s="194"/>
      <c r="DA33" s="194"/>
      <c r="DB33" s="194"/>
      <c r="DC33" s="195"/>
    </row>
    <row r="34" spans="1:108" ht="28.5" customHeight="1">
      <c r="A34" s="221" t="s">
        <v>66</v>
      </c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2" t="s">
        <v>393</v>
      </c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59"/>
      <c r="CA34" s="59"/>
      <c r="CB34" s="227" t="s">
        <v>41</v>
      </c>
      <c r="CC34" s="227"/>
      <c r="CD34" s="227"/>
      <c r="CE34" s="227"/>
      <c r="CF34" s="227"/>
      <c r="CG34" s="227"/>
      <c r="CH34" s="227"/>
      <c r="CI34" s="227"/>
      <c r="CJ34" s="227"/>
      <c r="CK34" s="227"/>
      <c r="CL34" s="227"/>
      <c r="CM34" s="227"/>
      <c r="CN34" s="228"/>
      <c r="CO34" s="193" t="s">
        <v>398</v>
      </c>
      <c r="CP34" s="194"/>
      <c r="CQ34" s="194"/>
      <c r="CR34" s="194"/>
      <c r="CS34" s="194"/>
      <c r="CT34" s="194"/>
      <c r="CU34" s="194"/>
      <c r="CV34" s="194"/>
      <c r="CW34" s="194"/>
      <c r="CX34" s="194"/>
      <c r="CY34" s="194"/>
      <c r="CZ34" s="194"/>
      <c r="DA34" s="194"/>
      <c r="DB34" s="194"/>
      <c r="DC34" s="195"/>
    </row>
    <row r="35" spans="1:108">
      <c r="A35" s="57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1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  <c r="CK35" s="59"/>
      <c r="CL35" s="59"/>
      <c r="CM35" s="59"/>
      <c r="CN35" s="59"/>
      <c r="CO35" s="62"/>
      <c r="CP35" s="62"/>
      <c r="CQ35" s="62"/>
      <c r="CR35" s="62"/>
      <c r="CS35" s="62"/>
      <c r="CT35" s="62"/>
      <c r="CU35" s="62"/>
      <c r="CV35" s="62"/>
    </row>
    <row r="36" spans="1:108" ht="30" customHeight="1">
      <c r="A36" s="221" t="s">
        <v>71</v>
      </c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3" t="s">
        <v>394</v>
      </c>
      <c r="AP36" s="223"/>
      <c r="AQ36" s="223"/>
      <c r="AR36" s="223"/>
      <c r="AS36" s="223"/>
      <c r="AT36" s="223"/>
      <c r="AU36" s="223"/>
      <c r="AV36" s="223"/>
      <c r="AW36" s="223"/>
      <c r="AX36" s="223"/>
      <c r="AY36" s="223"/>
      <c r="AZ36" s="223"/>
      <c r="BA36" s="223"/>
      <c r="BB36" s="223"/>
      <c r="BC36" s="223"/>
      <c r="BD36" s="223"/>
      <c r="BE36" s="223"/>
      <c r="BF36" s="223"/>
      <c r="BG36" s="223"/>
      <c r="BH36" s="223"/>
      <c r="BI36" s="223"/>
      <c r="BJ36" s="223"/>
      <c r="BK36" s="223"/>
      <c r="BL36" s="223"/>
      <c r="BM36" s="223"/>
      <c r="BN36" s="223"/>
      <c r="BO36" s="223"/>
      <c r="BP36" s="223"/>
      <c r="BQ36" s="223"/>
      <c r="BR36" s="223"/>
      <c r="BS36" s="223"/>
      <c r="BT36" s="223"/>
      <c r="BU36" s="223"/>
      <c r="BV36" s="223"/>
      <c r="BW36" s="223"/>
      <c r="BX36" s="223"/>
      <c r="BY36" s="223"/>
      <c r="BZ36" s="223"/>
      <c r="CA36" s="223"/>
      <c r="CB36" s="223"/>
      <c r="CC36" s="223"/>
      <c r="CD36" s="223"/>
      <c r="CE36" s="223"/>
      <c r="CF36" s="223"/>
      <c r="CG36" s="223"/>
      <c r="CH36" s="223"/>
      <c r="CI36" s="223"/>
      <c r="CJ36" s="223"/>
      <c r="CK36" s="223"/>
      <c r="CL36" s="223"/>
      <c r="CM36" s="223"/>
      <c r="CN36" s="223"/>
      <c r="CO36" s="223"/>
      <c r="CP36" s="223"/>
      <c r="CQ36" s="223"/>
      <c r="CR36" s="223"/>
      <c r="CS36" s="223"/>
      <c r="CT36" s="223"/>
      <c r="CU36" s="223"/>
      <c r="CV36" s="223"/>
      <c r="CW36" s="223"/>
      <c r="CX36" s="223"/>
      <c r="CY36" s="223"/>
      <c r="CZ36" s="223"/>
      <c r="DA36" s="223"/>
      <c r="DB36" s="223"/>
      <c r="DC36" s="223"/>
      <c r="DD36" s="223"/>
    </row>
    <row r="37" spans="1:108" ht="35.25" customHeight="1">
      <c r="A37" s="221" t="s">
        <v>67</v>
      </c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3" t="s">
        <v>394</v>
      </c>
      <c r="AP37" s="223"/>
      <c r="AQ37" s="223"/>
      <c r="AR37" s="223"/>
      <c r="AS37" s="223"/>
      <c r="AT37" s="223"/>
      <c r="AU37" s="223"/>
      <c r="AV37" s="223"/>
      <c r="AW37" s="223"/>
      <c r="AX37" s="223"/>
      <c r="AY37" s="223"/>
      <c r="AZ37" s="223"/>
      <c r="BA37" s="223"/>
      <c r="BB37" s="223"/>
      <c r="BC37" s="223"/>
      <c r="BD37" s="223"/>
      <c r="BE37" s="223"/>
      <c r="BF37" s="223"/>
      <c r="BG37" s="223"/>
      <c r="BH37" s="223"/>
      <c r="BI37" s="223"/>
      <c r="BJ37" s="223"/>
      <c r="BK37" s="223"/>
      <c r="BL37" s="223"/>
      <c r="BM37" s="223"/>
      <c r="BN37" s="223"/>
      <c r="BO37" s="223"/>
      <c r="BP37" s="223"/>
      <c r="BQ37" s="223"/>
      <c r="BR37" s="223"/>
      <c r="BS37" s="223"/>
      <c r="BT37" s="223"/>
      <c r="BU37" s="223"/>
      <c r="BV37" s="223"/>
      <c r="BW37" s="223"/>
      <c r="BX37" s="223"/>
      <c r="BY37" s="223"/>
      <c r="BZ37" s="223"/>
      <c r="CA37" s="223"/>
      <c r="CB37" s="223"/>
      <c r="CC37" s="223"/>
      <c r="CD37" s="223"/>
      <c r="CE37" s="223"/>
      <c r="CF37" s="223"/>
      <c r="CG37" s="223"/>
      <c r="CH37" s="223"/>
      <c r="CI37" s="223"/>
      <c r="CJ37" s="223"/>
      <c r="CK37" s="223"/>
      <c r="CL37" s="223"/>
      <c r="CM37" s="223"/>
      <c r="CN37" s="223"/>
      <c r="CO37" s="223"/>
      <c r="CP37" s="223"/>
      <c r="CQ37" s="223"/>
      <c r="CR37" s="223"/>
      <c r="CS37" s="223"/>
      <c r="CT37" s="223"/>
      <c r="CU37" s="223"/>
      <c r="CV37" s="223"/>
      <c r="CW37" s="223"/>
      <c r="CX37" s="223"/>
      <c r="CY37" s="223"/>
      <c r="CZ37" s="223"/>
      <c r="DA37" s="223"/>
      <c r="DB37" s="223"/>
      <c r="DC37" s="223"/>
      <c r="DD37" s="223"/>
    </row>
    <row r="38" spans="1:108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</row>
    <row r="39" spans="1:108">
      <c r="A39" s="221" t="s">
        <v>70</v>
      </c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21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  <c r="BQ39" s="221"/>
      <c r="BR39" s="221"/>
      <c r="BS39" s="221"/>
      <c r="BT39" s="221"/>
      <c r="BU39" s="221"/>
      <c r="BV39" s="221"/>
      <c r="BW39" s="65"/>
      <c r="BX39" s="65"/>
      <c r="BY39" s="236" t="s">
        <v>134</v>
      </c>
      <c r="BZ39" s="236"/>
      <c r="CA39" s="236"/>
      <c r="CB39" s="236"/>
      <c r="CC39" s="236" t="s">
        <v>428</v>
      </c>
      <c r="CD39" s="236"/>
      <c r="CE39" s="236"/>
      <c r="CF39" s="236"/>
      <c r="CG39" s="236" t="s">
        <v>135</v>
      </c>
      <c r="CH39" s="236"/>
      <c r="CI39" s="236"/>
      <c r="CJ39" s="236"/>
      <c r="CK39" s="236" t="s">
        <v>426</v>
      </c>
      <c r="CL39" s="236"/>
      <c r="CM39" s="236"/>
      <c r="CN39" s="236"/>
      <c r="CO39" s="236" t="s">
        <v>447</v>
      </c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</row>
    <row r="41" spans="1:108" s="54" customFormat="1" ht="14.25">
      <c r="A41" s="235" t="s">
        <v>105</v>
      </c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</row>
    <row r="42" spans="1:108" s="54" customFormat="1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</row>
    <row r="43" spans="1:108" ht="15">
      <c r="A43" s="233" t="s">
        <v>68</v>
      </c>
      <c r="B43" s="233"/>
      <c r="C43" s="233"/>
      <c r="D43" s="233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06"/>
      <c r="AZ43" s="206"/>
      <c r="BA43" s="206"/>
      <c r="BB43" s="206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  <c r="CM43" s="67"/>
      <c r="CN43" s="67"/>
      <c r="CO43" s="67"/>
      <c r="CP43" s="67"/>
      <c r="CQ43" s="67"/>
      <c r="CR43" s="67"/>
      <c r="CS43" s="67"/>
      <c r="CT43" s="67"/>
      <c r="CU43" s="67"/>
      <c r="CV43" s="67"/>
      <c r="CW43" s="67"/>
      <c r="CX43" s="67"/>
      <c r="CY43" s="67"/>
      <c r="CZ43" s="67"/>
      <c r="DA43" s="67"/>
      <c r="DB43" s="67"/>
      <c r="DC43" s="67"/>
    </row>
    <row r="44" spans="1:108" ht="52.5" customHeight="1">
      <c r="A44" s="221" t="s">
        <v>399</v>
      </c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221"/>
      <c r="BC44" s="221"/>
      <c r="BD44" s="221"/>
      <c r="BE44" s="221"/>
      <c r="BF44" s="221"/>
      <c r="BG44" s="221"/>
      <c r="BH44" s="221"/>
      <c r="BI44" s="221"/>
      <c r="BJ44" s="221"/>
      <c r="BK44" s="221"/>
      <c r="BL44" s="221"/>
      <c r="BM44" s="221"/>
      <c r="BN44" s="221"/>
      <c r="BO44" s="221"/>
      <c r="BP44" s="221"/>
      <c r="BQ44" s="221"/>
      <c r="BR44" s="221"/>
      <c r="BS44" s="221"/>
      <c r="BT44" s="221"/>
      <c r="BU44" s="221"/>
      <c r="BV44" s="221"/>
      <c r="BW44" s="221"/>
      <c r="BX44" s="221"/>
      <c r="BY44" s="221"/>
      <c r="BZ44" s="221"/>
      <c r="CA44" s="221"/>
      <c r="CB44" s="221"/>
      <c r="CC44" s="221"/>
      <c r="CD44" s="221"/>
      <c r="CE44" s="221"/>
      <c r="CF44" s="221"/>
      <c r="CG44" s="221"/>
      <c r="CH44" s="221"/>
      <c r="CI44" s="221"/>
      <c r="CJ44" s="221"/>
      <c r="CK44" s="221"/>
      <c r="CL44" s="221"/>
      <c r="CM44" s="221"/>
      <c r="CN44" s="221"/>
      <c r="CO44" s="221"/>
      <c r="CP44" s="221"/>
      <c r="CQ44" s="221"/>
      <c r="CR44" s="221"/>
      <c r="CS44" s="221"/>
      <c r="CT44" s="221"/>
      <c r="CU44" s="221"/>
      <c r="CV44" s="221"/>
      <c r="CW44" s="221"/>
      <c r="CX44" s="221"/>
      <c r="CY44" s="221"/>
      <c r="CZ44" s="221"/>
      <c r="DA44" s="221"/>
      <c r="DB44" s="221"/>
      <c r="DC44" s="221"/>
      <c r="DD44" s="221"/>
    </row>
    <row r="45" spans="1:108" ht="15" customHeight="1">
      <c r="A45" s="233" t="s">
        <v>69</v>
      </c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4"/>
      <c r="AZ45" s="234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</row>
    <row r="46" spans="1:108" ht="68.25" customHeight="1">
      <c r="A46" s="221" t="s">
        <v>400</v>
      </c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  <c r="AE46" s="221"/>
      <c r="AF46" s="221"/>
      <c r="AG46" s="221"/>
      <c r="AH46" s="221"/>
      <c r="AI46" s="221"/>
      <c r="AJ46" s="221"/>
      <c r="AK46" s="221"/>
      <c r="AL46" s="221"/>
      <c r="AM46" s="221"/>
      <c r="AN46" s="221"/>
      <c r="AO46" s="221"/>
      <c r="AP46" s="221"/>
      <c r="AQ46" s="221"/>
      <c r="AR46" s="221"/>
      <c r="AS46" s="221"/>
      <c r="AT46" s="221"/>
      <c r="AU46" s="221"/>
      <c r="AV46" s="221"/>
      <c r="AW46" s="221"/>
      <c r="AX46" s="221"/>
      <c r="AY46" s="221"/>
      <c r="AZ46" s="221"/>
      <c r="BA46" s="221"/>
      <c r="BB46" s="221"/>
      <c r="BC46" s="221"/>
      <c r="BD46" s="221"/>
      <c r="BE46" s="221"/>
      <c r="BF46" s="221"/>
      <c r="BG46" s="221"/>
      <c r="BH46" s="221"/>
      <c r="BI46" s="221"/>
      <c r="BJ46" s="221"/>
      <c r="BK46" s="221"/>
      <c r="BL46" s="221"/>
      <c r="BM46" s="221"/>
      <c r="BN46" s="221"/>
      <c r="BO46" s="221"/>
      <c r="BP46" s="221"/>
      <c r="BQ46" s="221"/>
      <c r="BR46" s="221"/>
      <c r="BS46" s="221"/>
      <c r="BT46" s="221"/>
      <c r="BU46" s="221"/>
      <c r="BV46" s="221"/>
      <c r="BW46" s="221"/>
      <c r="BX46" s="221"/>
      <c r="BY46" s="221"/>
      <c r="BZ46" s="221"/>
      <c r="CA46" s="221"/>
      <c r="CB46" s="221"/>
      <c r="CC46" s="221"/>
      <c r="CD46" s="221"/>
      <c r="CE46" s="221"/>
      <c r="CF46" s="221"/>
      <c r="CG46" s="221"/>
      <c r="CH46" s="221"/>
      <c r="CI46" s="221"/>
      <c r="CJ46" s="221"/>
      <c r="CK46" s="221"/>
      <c r="CL46" s="221"/>
      <c r="CM46" s="221"/>
      <c r="CN46" s="221"/>
      <c r="CO46" s="221"/>
      <c r="CP46" s="221"/>
      <c r="CQ46" s="221"/>
      <c r="CR46" s="221"/>
      <c r="CS46" s="221"/>
      <c r="CT46" s="221"/>
      <c r="CU46" s="221"/>
      <c r="CV46" s="221"/>
      <c r="CW46" s="221"/>
      <c r="CX46" s="221"/>
      <c r="CY46" s="221"/>
      <c r="CZ46" s="221"/>
      <c r="DA46" s="221"/>
      <c r="DB46" s="221"/>
      <c r="DC46" s="221"/>
      <c r="DD46" s="221"/>
    </row>
    <row r="47" spans="1:108" ht="12.75" customHeight="1">
      <c r="A47" s="178" t="s">
        <v>443</v>
      </c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8"/>
      <c r="BB47" s="178"/>
      <c r="BC47" s="178"/>
      <c r="BD47" s="178"/>
      <c r="BE47" s="178"/>
      <c r="BF47" s="178"/>
      <c r="BG47" s="178"/>
      <c r="BH47" s="178"/>
      <c r="BI47" s="178"/>
      <c r="BJ47" s="178"/>
      <c r="BK47" s="178"/>
      <c r="BL47" s="178"/>
      <c r="BM47" s="178"/>
      <c r="BN47" s="178"/>
      <c r="BO47" s="178"/>
      <c r="BP47" s="178"/>
      <c r="BQ47" s="178"/>
      <c r="BR47" s="178"/>
      <c r="BS47" s="178"/>
      <c r="BT47" s="178"/>
      <c r="BU47" s="178"/>
      <c r="BV47" s="178"/>
      <c r="BW47" s="171"/>
      <c r="BX47" s="171"/>
      <c r="BY47" s="171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</row>
    <row r="48" spans="1:108" ht="18.75" customHeight="1">
      <c r="A48" s="225"/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  <c r="AH48" s="225"/>
      <c r="AI48" s="225"/>
      <c r="AJ48" s="225"/>
      <c r="AK48" s="225"/>
      <c r="AL48" s="225"/>
      <c r="AM48" s="225"/>
      <c r="AN48" s="225"/>
      <c r="AO48" s="225"/>
      <c r="AP48" s="225"/>
      <c r="AQ48" s="225"/>
      <c r="AR48" s="225"/>
      <c r="AS48" s="225"/>
      <c r="AT48" s="225"/>
      <c r="AU48" s="225"/>
      <c r="AV48" s="225"/>
      <c r="AW48" s="225"/>
      <c r="AX48" s="225"/>
      <c r="AY48" s="225"/>
      <c r="AZ48" s="225"/>
      <c r="BA48" s="225"/>
      <c r="BB48" s="225"/>
      <c r="BC48" s="225"/>
      <c r="BD48" s="225"/>
      <c r="BE48" s="225"/>
      <c r="BF48" s="225"/>
      <c r="BG48" s="225"/>
      <c r="BH48" s="225"/>
      <c r="BI48" s="225"/>
      <c r="BJ48" s="225"/>
      <c r="BK48" s="225"/>
      <c r="BL48" s="225"/>
      <c r="BM48" s="225"/>
      <c r="BN48" s="225"/>
      <c r="BO48" s="225"/>
      <c r="BP48" s="225"/>
      <c r="BQ48" s="225"/>
      <c r="BR48" s="225"/>
      <c r="BS48" s="225"/>
      <c r="BT48" s="225"/>
      <c r="BU48" s="225"/>
      <c r="BV48" s="225"/>
      <c r="BW48" s="225"/>
      <c r="BX48" s="225"/>
      <c r="BY48" s="225"/>
      <c r="BZ48" s="225"/>
      <c r="CA48" s="225"/>
      <c r="CB48" s="225"/>
      <c r="CC48" s="225"/>
      <c r="CD48" s="225"/>
      <c r="CE48" s="225"/>
      <c r="CF48" s="225"/>
      <c r="CG48" s="225"/>
      <c r="CH48" s="225"/>
      <c r="CI48" s="225"/>
      <c r="CJ48" s="225"/>
      <c r="CK48" s="225"/>
      <c r="CL48" s="225"/>
      <c r="CM48" s="225"/>
      <c r="CN48" s="225"/>
      <c r="CO48" s="225"/>
      <c r="CP48" s="225"/>
      <c r="CQ48" s="225"/>
      <c r="CR48" s="225"/>
      <c r="CS48" s="225"/>
      <c r="CT48" s="225"/>
      <c r="CU48" s="225"/>
      <c r="CV48" s="225"/>
      <c r="CW48" s="225"/>
      <c r="CX48" s="225"/>
      <c r="CY48" s="225"/>
      <c r="CZ48" s="225"/>
      <c r="DA48" s="225"/>
      <c r="DB48" s="225"/>
      <c r="DC48" s="225"/>
    </row>
    <row r="49" spans="1:107" ht="18" customHeight="1">
      <c r="A49" s="225"/>
      <c r="B49" s="225"/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  <c r="AH49" s="225"/>
      <c r="AI49" s="225"/>
      <c r="AJ49" s="225"/>
      <c r="AK49" s="225"/>
      <c r="AL49" s="225"/>
      <c r="AM49" s="225"/>
      <c r="AN49" s="225"/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225"/>
      <c r="AZ49" s="225"/>
      <c r="BA49" s="225"/>
      <c r="BB49" s="225"/>
      <c r="BC49" s="225"/>
      <c r="BD49" s="225"/>
      <c r="BE49" s="225"/>
      <c r="BF49" s="225"/>
      <c r="BG49" s="225"/>
      <c r="BH49" s="225"/>
      <c r="BI49" s="225"/>
      <c r="BJ49" s="225"/>
      <c r="BK49" s="225"/>
      <c r="BL49" s="225"/>
      <c r="BM49" s="225"/>
      <c r="BN49" s="225"/>
      <c r="BO49" s="225"/>
      <c r="BP49" s="225"/>
      <c r="BQ49" s="225"/>
      <c r="BR49" s="225"/>
      <c r="BS49" s="225"/>
      <c r="BT49" s="225"/>
      <c r="BU49" s="225"/>
      <c r="BV49" s="225"/>
      <c r="BW49" s="225"/>
      <c r="BX49" s="225"/>
      <c r="BY49" s="225"/>
      <c r="BZ49" s="225"/>
      <c r="CA49" s="225"/>
      <c r="CB49" s="225"/>
      <c r="CC49" s="225"/>
      <c r="CD49" s="225"/>
      <c r="CE49" s="225"/>
      <c r="CF49" s="225"/>
      <c r="CG49" s="225"/>
      <c r="CH49" s="225"/>
      <c r="CI49" s="225"/>
      <c r="CJ49" s="225"/>
      <c r="CK49" s="225"/>
      <c r="CL49" s="225"/>
      <c r="CM49" s="225"/>
      <c r="CN49" s="225"/>
      <c r="CO49" s="225"/>
      <c r="CP49" s="225"/>
      <c r="CQ49" s="225"/>
      <c r="CR49" s="225"/>
      <c r="CS49" s="225"/>
      <c r="CT49" s="225"/>
      <c r="CU49" s="225"/>
      <c r="CV49" s="225"/>
      <c r="CW49" s="225"/>
      <c r="CX49" s="225"/>
      <c r="CY49" s="225"/>
      <c r="CZ49" s="225"/>
      <c r="DA49" s="225"/>
      <c r="DB49" s="225"/>
      <c r="DC49" s="225"/>
    </row>
    <row r="50" spans="1:107" ht="37.5" customHeight="1">
      <c r="A50" s="224"/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  <c r="AT50" s="224"/>
      <c r="AU50" s="224"/>
      <c r="AV50" s="224"/>
      <c r="AW50" s="224"/>
      <c r="AX50" s="224"/>
      <c r="AY50" s="224"/>
      <c r="AZ50" s="224"/>
      <c r="BA50" s="224"/>
      <c r="BB50" s="224"/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  <c r="CM50" s="224"/>
      <c r="CN50" s="224"/>
      <c r="CO50" s="224"/>
      <c r="CP50" s="224"/>
      <c r="CQ50" s="224"/>
      <c r="CR50" s="224"/>
      <c r="CS50" s="224"/>
      <c r="CT50" s="224"/>
      <c r="CU50" s="224"/>
      <c r="CV50" s="224"/>
      <c r="CW50" s="224"/>
      <c r="CX50" s="224"/>
      <c r="CY50" s="224"/>
      <c r="CZ50" s="224"/>
      <c r="DA50" s="224"/>
      <c r="DB50" s="224"/>
      <c r="DC50" s="224"/>
    </row>
  </sheetData>
  <mergeCells count="67">
    <mergeCell ref="A49:DC49"/>
    <mergeCell ref="A45:AZ45"/>
    <mergeCell ref="A41:DC41"/>
    <mergeCell ref="CG39:CJ39"/>
    <mergeCell ref="DA39:DC39"/>
    <mergeCell ref="CW39:CZ39"/>
    <mergeCell ref="A39:BV39"/>
    <mergeCell ref="CK39:CN39"/>
    <mergeCell ref="CO39:CR39"/>
    <mergeCell ref="CS39:CV39"/>
    <mergeCell ref="BY39:CB39"/>
    <mergeCell ref="CC39:CF39"/>
    <mergeCell ref="A44:DD44"/>
    <mergeCell ref="A46:DD46"/>
    <mergeCell ref="A50:DC50"/>
    <mergeCell ref="A48:DC48"/>
    <mergeCell ref="BZ15:DC15"/>
    <mergeCell ref="BE15:BX15"/>
    <mergeCell ref="CB34:CN34"/>
    <mergeCell ref="CO29:DC29"/>
    <mergeCell ref="A37:AN37"/>
    <mergeCell ref="CO31:DC31"/>
    <mergeCell ref="CB33:CN33"/>
    <mergeCell ref="CO32:DC32"/>
    <mergeCell ref="CO33:DC33"/>
    <mergeCell ref="AU26:BI26"/>
    <mergeCell ref="BJ26:BM26"/>
    <mergeCell ref="A43:BB43"/>
    <mergeCell ref="CB32:CN32"/>
    <mergeCell ref="CB31:CN31"/>
    <mergeCell ref="A34:AN34"/>
    <mergeCell ref="AO34:BY34"/>
    <mergeCell ref="A36:AN36"/>
    <mergeCell ref="AO36:DD36"/>
    <mergeCell ref="AO37:DD37"/>
    <mergeCell ref="CO27:DC27"/>
    <mergeCell ref="CO28:DC28"/>
    <mergeCell ref="AF29:BY30"/>
    <mergeCell ref="CO30:DC30"/>
    <mergeCell ref="CB30:CN30"/>
    <mergeCell ref="CB29:CN29"/>
    <mergeCell ref="A11:AO11"/>
    <mergeCell ref="A12:AO12"/>
    <mergeCell ref="A13:AO13"/>
    <mergeCell ref="A14:AO14"/>
    <mergeCell ref="CO34:DC34"/>
    <mergeCell ref="BE11:DC11"/>
    <mergeCell ref="BE12:DC12"/>
    <mergeCell ref="BE13:DC13"/>
    <mergeCell ref="BE14:BX14"/>
    <mergeCell ref="BZ14:DC14"/>
    <mergeCell ref="A29:AA29"/>
    <mergeCell ref="A15:AO15"/>
    <mergeCell ref="CN16:CQ16"/>
    <mergeCell ref="CD26:CN26"/>
    <mergeCell ref="BN16:BO16"/>
    <mergeCell ref="BP16:BS16"/>
    <mergeCell ref="CO25:DC25"/>
    <mergeCell ref="AN26:AQ26"/>
    <mergeCell ref="BT16:BU16"/>
    <mergeCell ref="BV16:CJ16"/>
    <mergeCell ref="CK16:CM16"/>
    <mergeCell ref="A22:DC22"/>
    <mergeCell ref="CO24:DC24"/>
    <mergeCell ref="A23:DC23"/>
    <mergeCell ref="CO26:DC26"/>
    <mergeCell ref="BN26:BP26"/>
  </mergeCells>
  <phoneticPr fontId="15" type="noConversion"/>
  <pageMargins left="0.70866141732283472" right="0.70866141732283472" top="0.59055118110236227" bottom="0.39370078740157483" header="0.31496062992125984" footer="0.31496062992125984"/>
  <pageSetup paperSize="9" scale="92" orientation="portrait" r:id="rId1"/>
  <headerFooter alignWithMargins="0"/>
  <rowBreaks count="1" manualBreakCount="1">
    <brk id="49" max="10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DY163"/>
  <sheetViews>
    <sheetView view="pageBreakPreview" topLeftCell="A139" zoomScaleSheetLayoutView="100" workbookViewId="0">
      <selection activeCell="DM164" sqref="DM164"/>
    </sheetView>
  </sheetViews>
  <sheetFormatPr defaultColWidth="0.85546875" defaultRowHeight="12" customHeight="1"/>
  <cols>
    <col min="1" max="92" width="0.85546875" style="80"/>
    <col min="93" max="93" width="10.28515625" style="80" customWidth="1"/>
    <col min="94" max="16384" width="0.85546875" style="80"/>
  </cols>
  <sheetData>
    <row r="1" spans="1:105" ht="3" customHeight="1"/>
    <row r="2" spans="1:105" s="82" customFormat="1" ht="14.25">
      <c r="A2" s="388" t="s">
        <v>230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  <c r="AC2" s="388"/>
      <c r="AD2" s="388"/>
      <c r="AE2" s="388"/>
      <c r="AF2" s="388"/>
      <c r="AG2" s="388"/>
      <c r="AH2" s="388"/>
      <c r="AI2" s="388"/>
      <c r="AJ2" s="388"/>
      <c r="AK2" s="388"/>
      <c r="AL2" s="388"/>
      <c r="AM2" s="388"/>
      <c r="AN2" s="388"/>
      <c r="AO2" s="388"/>
      <c r="AP2" s="388"/>
      <c r="AQ2" s="388"/>
      <c r="AR2" s="388"/>
      <c r="AS2" s="388"/>
      <c r="AT2" s="388"/>
      <c r="AU2" s="388"/>
      <c r="AV2" s="388"/>
      <c r="AW2" s="388"/>
      <c r="AX2" s="388"/>
      <c r="AY2" s="388"/>
      <c r="AZ2" s="388"/>
      <c r="BA2" s="388"/>
      <c r="BB2" s="388"/>
      <c r="BC2" s="388"/>
      <c r="BD2" s="388"/>
      <c r="BE2" s="388"/>
      <c r="BF2" s="388"/>
      <c r="BG2" s="388"/>
      <c r="BH2" s="388"/>
      <c r="BI2" s="388"/>
      <c r="BJ2" s="388"/>
      <c r="BK2" s="388"/>
      <c r="BL2" s="388"/>
      <c r="BM2" s="388"/>
      <c r="BN2" s="388"/>
      <c r="BO2" s="388"/>
      <c r="BP2" s="388"/>
      <c r="BQ2" s="388"/>
      <c r="BR2" s="388"/>
      <c r="BS2" s="388"/>
      <c r="BT2" s="388"/>
      <c r="BU2" s="388"/>
      <c r="BV2" s="388"/>
      <c r="BW2" s="388"/>
      <c r="BX2" s="388"/>
      <c r="BY2" s="388"/>
      <c r="BZ2" s="388"/>
      <c r="CA2" s="388"/>
      <c r="CB2" s="388"/>
      <c r="CC2" s="388"/>
      <c r="CD2" s="388"/>
      <c r="CE2" s="388"/>
      <c r="CF2" s="388"/>
      <c r="CG2" s="388"/>
      <c r="CH2" s="388"/>
      <c r="CI2" s="388"/>
      <c r="CJ2" s="388"/>
      <c r="CK2" s="388"/>
      <c r="CL2" s="388"/>
      <c r="CM2" s="388"/>
      <c r="CN2" s="388"/>
      <c r="CO2" s="388"/>
      <c r="CP2" s="388"/>
      <c r="CQ2" s="388"/>
      <c r="CR2" s="388"/>
      <c r="CS2" s="388"/>
      <c r="CT2" s="388"/>
      <c r="CU2" s="388"/>
      <c r="CV2" s="388"/>
      <c r="CW2" s="388"/>
      <c r="CX2" s="388"/>
      <c r="CY2" s="388"/>
      <c r="CZ2" s="388"/>
      <c r="DA2" s="388"/>
    </row>
    <row r="3" spans="1:105" ht="10.5" customHeight="1"/>
    <row r="4" spans="1:105" s="84" customFormat="1" ht="45" customHeight="1">
      <c r="A4" s="368" t="s">
        <v>220</v>
      </c>
      <c r="B4" s="369"/>
      <c r="C4" s="369"/>
      <c r="D4" s="369"/>
      <c r="E4" s="369"/>
      <c r="F4" s="370"/>
      <c r="G4" s="368" t="s">
        <v>231</v>
      </c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70"/>
      <c r="AE4" s="368" t="s">
        <v>232</v>
      </c>
      <c r="AF4" s="369"/>
      <c r="AG4" s="369"/>
      <c r="AH4" s="369"/>
      <c r="AI4" s="369"/>
      <c r="AJ4" s="369"/>
      <c r="AK4" s="369"/>
      <c r="AL4" s="369"/>
      <c r="AM4" s="369"/>
      <c r="AN4" s="369"/>
      <c r="AO4" s="369"/>
      <c r="AP4" s="369"/>
      <c r="AQ4" s="369"/>
      <c r="AR4" s="369"/>
      <c r="AS4" s="369"/>
      <c r="AT4" s="369"/>
      <c r="AU4" s="369"/>
      <c r="AV4" s="369"/>
      <c r="AW4" s="369"/>
      <c r="AX4" s="369"/>
      <c r="AY4" s="369"/>
      <c r="AZ4" s="369"/>
      <c r="BA4" s="369"/>
      <c r="BB4" s="369"/>
      <c r="BC4" s="370"/>
      <c r="BD4" s="368" t="s">
        <v>233</v>
      </c>
      <c r="BE4" s="369"/>
      <c r="BF4" s="369"/>
      <c r="BG4" s="369"/>
      <c r="BH4" s="369"/>
      <c r="BI4" s="369"/>
      <c r="BJ4" s="369"/>
      <c r="BK4" s="369"/>
      <c r="BL4" s="369"/>
      <c r="BM4" s="369"/>
      <c r="BN4" s="369"/>
      <c r="BO4" s="369"/>
      <c r="BP4" s="369"/>
      <c r="BQ4" s="369"/>
      <c r="BR4" s="369"/>
      <c r="BS4" s="370"/>
      <c r="BT4" s="368" t="s">
        <v>234</v>
      </c>
      <c r="BU4" s="369"/>
      <c r="BV4" s="369"/>
      <c r="BW4" s="369"/>
      <c r="BX4" s="369"/>
      <c r="BY4" s="369"/>
      <c r="BZ4" s="369"/>
      <c r="CA4" s="369"/>
      <c r="CB4" s="369"/>
      <c r="CC4" s="369"/>
      <c r="CD4" s="369"/>
      <c r="CE4" s="369"/>
      <c r="CF4" s="369"/>
      <c r="CG4" s="369"/>
      <c r="CH4" s="369"/>
      <c r="CI4" s="370"/>
      <c r="CJ4" s="368" t="s">
        <v>235</v>
      </c>
      <c r="CK4" s="369"/>
      <c r="CL4" s="369"/>
      <c r="CM4" s="369"/>
      <c r="CN4" s="369"/>
      <c r="CO4" s="369"/>
      <c r="CP4" s="369"/>
      <c r="CQ4" s="369"/>
      <c r="CR4" s="369"/>
      <c r="CS4" s="369"/>
      <c r="CT4" s="369"/>
      <c r="CU4" s="369"/>
      <c r="CV4" s="369"/>
      <c r="CW4" s="369"/>
      <c r="CX4" s="369"/>
      <c r="CY4" s="369"/>
      <c r="CZ4" s="369"/>
      <c r="DA4" s="370"/>
    </row>
    <row r="5" spans="1:105" s="85" customFormat="1" ht="12.75">
      <c r="A5" s="356">
        <v>1</v>
      </c>
      <c r="B5" s="356"/>
      <c r="C5" s="356"/>
      <c r="D5" s="356"/>
      <c r="E5" s="356"/>
      <c r="F5" s="356"/>
      <c r="G5" s="356">
        <v>2</v>
      </c>
      <c r="H5" s="356"/>
      <c r="I5" s="356"/>
      <c r="J5" s="356"/>
      <c r="K5" s="356"/>
      <c r="L5" s="356"/>
      <c r="M5" s="356"/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>
        <v>3</v>
      </c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>
        <v>4</v>
      </c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>
        <v>5</v>
      </c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>
        <v>6</v>
      </c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</row>
    <row r="6" spans="1:105" s="86" customFormat="1" ht="15" customHeight="1">
      <c r="A6" s="377"/>
      <c r="B6" s="377"/>
      <c r="C6" s="377"/>
      <c r="D6" s="377"/>
      <c r="E6" s="377"/>
      <c r="F6" s="377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  <c r="T6" s="386"/>
      <c r="U6" s="386"/>
      <c r="V6" s="386"/>
      <c r="W6" s="386"/>
      <c r="X6" s="386"/>
      <c r="Y6" s="386"/>
      <c r="Z6" s="386"/>
      <c r="AA6" s="386"/>
      <c r="AB6" s="386"/>
      <c r="AC6" s="386"/>
      <c r="AD6" s="386"/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22"/>
      <c r="AP6" s="322"/>
      <c r="AQ6" s="322"/>
      <c r="AR6" s="322"/>
      <c r="AS6" s="322"/>
      <c r="AT6" s="322"/>
      <c r="AU6" s="322"/>
      <c r="AV6" s="322"/>
      <c r="AW6" s="322"/>
      <c r="AX6" s="322"/>
      <c r="AY6" s="322"/>
      <c r="AZ6" s="322"/>
      <c r="BA6" s="322"/>
      <c r="BB6" s="322"/>
      <c r="BC6" s="322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</row>
    <row r="7" spans="1:105" s="86" customFormat="1" ht="15" customHeight="1">
      <c r="A7" s="377"/>
      <c r="B7" s="377"/>
      <c r="C7" s="377"/>
      <c r="D7" s="377"/>
      <c r="E7" s="377"/>
      <c r="F7" s="377"/>
      <c r="G7" s="340" t="s">
        <v>229</v>
      </c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340"/>
      <c r="T7" s="340"/>
      <c r="U7" s="340"/>
      <c r="V7" s="340"/>
      <c r="W7" s="340"/>
      <c r="X7" s="340"/>
      <c r="Y7" s="340"/>
      <c r="Z7" s="340"/>
      <c r="AA7" s="340"/>
      <c r="AB7" s="340"/>
      <c r="AC7" s="340"/>
      <c r="AD7" s="341"/>
      <c r="AE7" s="322" t="s">
        <v>7</v>
      </c>
      <c r="AF7" s="322"/>
      <c r="AG7" s="322"/>
      <c r="AH7" s="322"/>
      <c r="AI7" s="322"/>
      <c r="AJ7" s="322"/>
      <c r="AK7" s="322"/>
      <c r="AL7" s="322"/>
      <c r="AM7" s="322"/>
      <c r="AN7" s="322"/>
      <c r="AO7" s="322"/>
      <c r="AP7" s="322"/>
      <c r="AQ7" s="322"/>
      <c r="AR7" s="322"/>
      <c r="AS7" s="322"/>
      <c r="AT7" s="322"/>
      <c r="AU7" s="322"/>
      <c r="AV7" s="322"/>
      <c r="AW7" s="322"/>
      <c r="AX7" s="322"/>
      <c r="AY7" s="322"/>
      <c r="AZ7" s="322"/>
      <c r="BA7" s="322"/>
      <c r="BB7" s="322"/>
      <c r="BC7" s="322"/>
      <c r="BD7" s="322" t="s">
        <v>7</v>
      </c>
      <c r="BE7" s="322"/>
      <c r="BF7" s="322"/>
      <c r="BG7" s="322"/>
      <c r="BH7" s="322"/>
      <c r="BI7" s="322"/>
      <c r="BJ7" s="322"/>
      <c r="BK7" s="322"/>
      <c r="BL7" s="322"/>
      <c r="BM7" s="322"/>
      <c r="BN7" s="322"/>
      <c r="BO7" s="322"/>
      <c r="BP7" s="322"/>
      <c r="BQ7" s="322"/>
      <c r="BR7" s="322"/>
      <c r="BS7" s="322"/>
      <c r="BT7" s="322" t="s">
        <v>7</v>
      </c>
      <c r="BU7" s="322"/>
      <c r="BV7" s="322"/>
      <c r="BW7" s="322"/>
      <c r="BX7" s="322"/>
      <c r="BY7" s="322"/>
      <c r="BZ7" s="322"/>
      <c r="CA7" s="322"/>
      <c r="CB7" s="322"/>
      <c r="CC7" s="322"/>
      <c r="CD7" s="322"/>
      <c r="CE7" s="322"/>
      <c r="CF7" s="322"/>
      <c r="CG7" s="322"/>
      <c r="CH7" s="322"/>
      <c r="CI7" s="322"/>
      <c r="CJ7" s="322"/>
      <c r="CK7" s="322"/>
      <c r="CL7" s="322"/>
      <c r="CM7" s="322"/>
      <c r="CN7" s="322"/>
      <c r="CO7" s="322"/>
      <c r="CP7" s="322"/>
      <c r="CQ7" s="322"/>
      <c r="CR7" s="322"/>
      <c r="CS7" s="322"/>
      <c r="CT7" s="322"/>
      <c r="CU7" s="322"/>
      <c r="CV7" s="322"/>
      <c r="CW7" s="322"/>
      <c r="CX7" s="322"/>
      <c r="CY7" s="322"/>
      <c r="CZ7" s="322"/>
      <c r="DA7" s="322"/>
    </row>
    <row r="9" spans="1:105" s="82" customFormat="1" ht="14.25">
      <c r="A9" s="364" t="s">
        <v>236</v>
      </c>
      <c r="B9" s="364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4"/>
      <c r="AG9" s="364"/>
      <c r="AH9" s="364"/>
      <c r="AI9" s="364"/>
      <c r="AJ9" s="364"/>
      <c r="AK9" s="364"/>
      <c r="AL9" s="364"/>
      <c r="AM9" s="364"/>
      <c r="AN9" s="364"/>
      <c r="AO9" s="364"/>
      <c r="AP9" s="364"/>
      <c r="AQ9" s="364"/>
      <c r="AR9" s="364"/>
      <c r="AS9" s="364"/>
      <c r="AT9" s="364"/>
      <c r="AU9" s="364"/>
      <c r="AV9" s="364"/>
      <c r="AW9" s="364"/>
      <c r="AX9" s="364"/>
      <c r="AY9" s="364"/>
      <c r="AZ9" s="364"/>
      <c r="BA9" s="364"/>
      <c r="BB9" s="364"/>
      <c r="BC9" s="364"/>
      <c r="BD9" s="364"/>
      <c r="BE9" s="364"/>
      <c r="BF9" s="364"/>
      <c r="BG9" s="364"/>
      <c r="BH9" s="364"/>
      <c r="BI9" s="364"/>
      <c r="BJ9" s="364"/>
      <c r="BK9" s="364"/>
      <c r="BL9" s="364"/>
      <c r="BM9" s="364"/>
      <c r="BN9" s="364"/>
      <c r="BO9" s="364"/>
      <c r="BP9" s="364"/>
      <c r="BQ9" s="364"/>
      <c r="BR9" s="364"/>
      <c r="BS9" s="364"/>
      <c r="BT9" s="364"/>
      <c r="BU9" s="364"/>
      <c r="BV9" s="364"/>
      <c r="BW9" s="364"/>
      <c r="BX9" s="364"/>
      <c r="BY9" s="364"/>
      <c r="BZ9" s="364"/>
      <c r="CA9" s="364"/>
      <c r="CB9" s="364"/>
      <c r="CC9" s="364"/>
      <c r="CD9" s="364"/>
      <c r="CE9" s="364"/>
      <c r="CF9" s="364"/>
      <c r="CG9" s="364"/>
      <c r="CH9" s="364"/>
      <c r="CI9" s="364"/>
      <c r="CJ9" s="364"/>
      <c r="CK9" s="364"/>
      <c r="CL9" s="364"/>
      <c r="CM9" s="364"/>
      <c r="CN9" s="364"/>
      <c r="CO9" s="364"/>
      <c r="CP9" s="364"/>
      <c r="CQ9" s="364"/>
      <c r="CR9" s="364"/>
      <c r="CS9" s="364"/>
      <c r="CT9" s="364"/>
      <c r="CU9" s="364"/>
      <c r="CV9" s="364"/>
      <c r="CW9" s="364"/>
      <c r="CX9" s="364"/>
      <c r="CY9" s="364"/>
      <c r="CZ9" s="364"/>
      <c r="DA9" s="364"/>
    </row>
    <row r="10" spans="1:105" ht="10.5" customHeight="1"/>
    <row r="11" spans="1:105" s="84" customFormat="1" ht="55.5" customHeight="1">
      <c r="A11" s="368" t="s">
        <v>220</v>
      </c>
      <c r="B11" s="369"/>
      <c r="C11" s="369"/>
      <c r="D11" s="369"/>
      <c r="E11" s="369"/>
      <c r="F11" s="370"/>
      <c r="G11" s="368" t="s">
        <v>231</v>
      </c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70"/>
      <c r="AE11" s="368" t="s">
        <v>237</v>
      </c>
      <c r="AF11" s="369"/>
      <c r="AG11" s="369"/>
      <c r="AH11" s="369"/>
      <c r="AI11" s="369"/>
      <c r="AJ11" s="369"/>
      <c r="AK11" s="369"/>
      <c r="AL11" s="369"/>
      <c r="AM11" s="369"/>
      <c r="AN11" s="369"/>
      <c r="AO11" s="369"/>
      <c r="AP11" s="369"/>
      <c r="AQ11" s="369"/>
      <c r="AR11" s="369"/>
      <c r="AS11" s="369"/>
      <c r="AT11" s="369"/>
      <c r="AU11" s="369"/>
      <c r="AV11" s="369"/>
      <c r="AW11" s="369"/>
      <c r="AX11" s="369"/>
      <c r="AY11" s="370"/>
      <c r="AZ11" s="368" t="s">
        <v>238</v>
      </c>
      <c r="BA11" s="369"/>
      <c r="BB11" s="369"/>
      <c r="BC11" s="369"/>
      <c r="BD11" s="369"/>
      <c r="BE11" s="369"/>
      <c r="BF11" s="369"/>
      <c r="BG11" s="369"/>
      <c r="BH11" s="369"/>
      <c r="BI11" s="369"/>
      <c r="BJ11" s="369"/>
      <c r="BK11" s="369"/>
      <c r="BL11" s="369"/>
      <c r="BM11" s="369"/>
      <c r="BN11" s="369"/>
      <c r="BO11" s="369"/>
      <c r="BP11" s="369"/>
      <c r="BQ11" s="370"/>
      <c r="BR11" s="368" t="s">
        <v>239</v>
      </c>
      <c r="BS11" s="369"/>
      <c r="BT11" s="369"/>
      <c r="BU11" s="369"/>
      <c r="BV11" s="369"/>
      <c r="BW11" s="369"/>
      <c r="BX11" s="369"/>
      <c r="BY11" s="369"/>
      <c r="BZ11" s="369"/>
      <c r="CA11" s="369"/>
      <c r="CB11" s="369"/>
      <c r="CC11" s="369"/>
      <c r="CD11" s="369"/>
      <c r="CE11" s="369"/>
      <c r="CF11" s="369"/>
      <c r="CG11" s="369"/>
      <c r="CH11" s="369"/>
      <c r="CI11" s="370"/>
      <c r="CJ11" s="368" t="s">
        <v>235</v>
      </c>
      <c r="CK11" s="369"/>
      <c r="CL11" s="369"/>
      <c r="CM11" s="369"/>
      <c r="CN11" s="369"/>
      <c r="CO11" s="369"/>
      <c r="CP11" s="369"/>
      <c r="CQ11" s="369"/>
      <c r="CR11" s="369"/>
      <c r="CS11" s="369"/>
      <c r="CT11" s="369"/>
      <c r="CU11" s="369"/>
      <c r="CV11" s="369"/>
      <c r="CW11" s="369"/>
      <c r="CX11" s="369"/>
      <c r="CY11" s="369"/>
      <c r="CZ11" s="369"/>
      <c r="DA11" s="370"/>
    </row>
    <row r="12" spans="1:105" s="85" customFormat="1" ht="12.75">
      <c r="A12" s="356">
        <v>1</v>
      </c>
      <c r="B12" s="356"/>
      <c r="C12" s="356"/>
      <c r="D12" s="356"/>
      <c r="E12" s="356"/>
      <c r="F12" s="356"/>
      <c r="G12" s="356">
        <v>2</v>
      </c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6"/>
      <c r="AE12" s="356">
        <v>3</v>
      </c>
      <c r="AF12" s="356"/>
      <c r="AG12" s="356"/>
      <c r="AH12" s="356"/>
      <c r="AI12" s="356"/>
      <c r="AJ12" s="356"/>
      <c r="AK12" s="356"/>
      <c r="AL12" s="356"/>
      <c r="AM12" s="356"/>
      <c r="AN12" s="356"/>
      <c r="AO12" s="356"/>
      <c r="AP12" s="356"/>
      <c r="AQ12" s="356"/>
      <c r="AR12" s="356"/>
      <c r="AS12" s="356"/>
      <c r="AT12" s="356"/>
      <c r="AU12" s="356"/>
      <c r="AV12" s="356"/>
      <c r="AW12" s="356"/>
      <c r="AX12" s="356"/>
      <c r="AY12" s="356"/>
      <c r="AZ12" s="356">
        <v>4</v>
      </c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>
        <v>5</v>
      </c>
      <c r="BS12" s="356"/>
      <c r="BT12" s="356"/>
      <c r="BU12" s="356"/>
      <c r="BV12" s="356"/>
      <c r="BW12" s="356"/>
      <c r="BX12" s="356"/>
      <c r="BY12" s="356"/>
      <c r="BZ12" s="356"/>
      <c r="CA12" s="356"/>
      <c r="CB12" s="356"/>
      <c r="CC12" s="356"/>
      <c r="CD12" s="356"/>
      <c r="CE12" s="356"/>
      <c r="CF12" s="356"/>
      <c r="CG12" s="356"/>
      <c r="CH12" s="356"/>
      <c r="CI12" s="356"/>
      <c r="CJ12" s="356">
        <v>6</v>
      </c>
      <c r="CK12" s="356"/>
      <c r="CL12" s="356"/>
      <c r="CM12" s="356"/>
      <c r="CN12" s="356"/>
      <c r="CO12" s="356"/>
      <c r="CP12" s="356"/>
      <c r="CQ12" s="356"/>
      <c r="CR12" s="356"/>
      <c r="CS12" s="356"/>
      <c r="CT12" s="356"/>
      <c r="CU12" s="356"/>
      <c r="CV12" s="356"/>
      <c r="CW12" s="356"/>
      <c r="CX12" s="356"/>
      <c r="CY12" s="356"/>
      <c r="CZ12" s="356"/>
      <c r="DA12" s="356"/>
    </row>
    <row r="13" spans="1:105" s="86" customFormat="1" ht="44.25" customHeight="1">
      <c r="A13" s="377" t="s">
        <v>244</v>
      </c>
      <c r="B13" s="377"/>
      <c r="C13" s="377"/>
      <c r="D13" s="377"/>
      <c r="E13" s="377"/>
      <c r="F13" s="377"/>
      <c r="G13" s="386" t="s">
        <v>419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22">
        <v>2</v>
      </c>
      <c r="AF13" s="322"/>
      <c r="AG13" s="322"/>
      <c r="AH13" s="322"/>
      <c r="AI13" s="322"/>
      <c r="AJ13" s="322"/>
      <c r="AK13" s="322"/>
      <c r="AL13" s="322"/>
      <c r="AM13" s="322"/>
      <c r="AN13" s="322"/>
      <c r="AO13" s="322"/>
      <c r="AP13" s="322"/>
      <c r="AQ13" s="322"/>
      <c r="AR13" s="322"/>
      <c r="AS13" s="322"/>
      <c r="AT13" s="322"/>
      <c r="AU13" s="322"/>
      <c r="AV13" s="322"/>
      <c r="AW13" s="322"/>
      <c r="AX13" s="322"/>
      <c r="AY13" s="322"/>
      <c r="AZ13" s="322">
        <v>21</v>
      </c>
      <c r="BA13" s="322"/>
      <c r="BB13" s="322"/>
      <c r="BC13" s="322"/>
      <c r="BD13" s="322"/>
      <c r="BE13" s="322"/>
      <c r="BF13" s="322"/>
      <c r="BG13" s="322"/>
      <c r="BH13" s="322"/>
      <c r="BI13" s="322"/>
      <c r="BJ13" s="322"/>
      <c r="BK13" s="322"/>
      <c r="BL13" s="322"/>
      <c r="BM13" s="322"/>
      <c r="BN13" s="322"/>
      <c r="BO13" s="322"/>
      <c r="BP13" s="322"/>
      <c r="BQ13" s="322"/>
      <c r="BR13" s="322">
        <v>19798.509999999998</v>
      </c>
      <c r="BS13" s="322"/>
      <c r="BT13" s="322"/>
      <c r="BU13" s="322"/>
      <c r="BV13" s="322"/>
      <c r="BW13" s="322"/>
      <c r="BX13" s="322"/>
      <c r="BY13" s="322"/>
      <c r="BZ13" s="322"/>
      <c r="CA13" s="322"/>
      <c r="CB13" s="322"/>
      <c r="CC13" s="322"/>
      <c r="CD13" s="322"/>
      <c r="CE13" s="322"/>
      <c r="CF13" s="322"/>
      <c r="CG13" s="322"/>
      <c r="CH13" s="322"/>
      <c r="CI13" s="322"/>
      <c r="CJ13" s="387">
        <f>AE13*AZ13*BR13</f>
        <v>831537.41999999993</v>
      </c>
      <c r="CK13" s="387"/>
      <c r="CL13" s="387"/>
      <c r="CM13" s="387"/>
      <c r="CN13" s="387"/>
      <c r="CO13" s="387"/>
      <c r="CP13" s="387"/>
      <c r="CQ13" s="387"/>
      <c r="CR13" s="387"/>
      <c r="CS13" s="387"/>
      <c r="CT13" s="387"/>
      <c r="CU13" s="387"/>
      <c r="CV13" s="387"/>
      <c r="CW13" s="387"/>
      <c r="CX13" s="387"/>
      <c r="CY13" s="387"/>
      <c r="CZ13" s="387"/>
      <c r="DA13" s="387"/>
    </row>
    <row r="14" spans="1:105" s="86" customFormat="1" ht="15" customHeight="1">
      <c r="A14" s="377"/>
      <c r="B14" s="377"/>
      <c r="C14" s="377"/>
      <c r="D14" s="377"/>
      <c r="E14" s="377"/>
      <c r="F14" s="377"/>
      <c r="G14" s="340" t="s">
        <v>229</v>
      </c>
      <c r="H14" s="340"/>
      <c r="I14" s="340"/>
      <c r="J14" s="340"/>
      <c r="K14" s="340"/>
      <c r="L14" s="340"/>
      <c r="M14" s="340"/>
      <c r="N14" s="340"/>
      <c r="O14" s="340"/>
      <c r="P14" s="340"/>
      <c r="Q14" s="340"/>
      <c r="R14" s="340"/>
      <c r="S14" s="340"/>
      <c r="T14" s="340"/>
      <c r="U14" s="340"/>
      <c r="V14" s="340"/>
      <c r="W14" s="340"/>
      <c r="X14" s="340"/>
      <c r="Y14" s="340"/>
      <c r="Z14" s="340"/>
      <c r="AA14" s="340"/>
      <c r="AB14" s="340"/>
      <c r="AC14" s="340"/>
      <c r="AD14" s="341"/>
      <c r="AE14" s="322" t="s">
        <v>7</v>
      </c>
      <c r="AF14" s="322"/>
      <c r="AG14" s="322"/>
      <c r="AH14" s="322"/>
      <c r="AI14" s="322"/>
      <c r="AJ14" s="322"/>
      <c r="AK14" s="322"/>
      <c r="AL14" s="322"/>
      <c r="AM14" s="322"/>
      <c r="AN14" s="322"/>
      <c r="AO14" s="322"/>
      <c r="AP14" s="322"/>
      <c r="AQ14" s="322"/>
      <c r="AR14" s="322"/>
      <c r="AS14" s="322"/>
      <c r="AT14" s="322"/>
      <c r="AU14" s="322"/>
      <c r="AV14" s="322"/>
      <c r="AW14" s="322"/>
      <c r="AX14" s="322"/>
      <c r="AY14" s="322"/>
      <c r="AZ14" s="322" t="s">
        <v>7</v>
      </c>
      <c r="BA14" s="322"/>
      <c r="BB14" s="322"/>
      <c r="BC14" s="322"/>
      <c r="BD14" s="322"/>
      <c r="BE14" s="322"/>
      <c r="BF14" s="322"/>
      <c r="BG14" s="322"/>
      <c r="BH14" s="322"/>
      <c r="BI14" s="322"/>
      <c r="BJ14" s="322"/>
      <c r="BK14" s="322"/>
      <c r="BL14" s="322"/>
      <c r="BM14" s="322"/>
      <c r="BN14" s="322"/>
      <c r="BO14" s="322"/>
      <c r="BP14" s="322"/>
      <c r="BQ14" s="322"/>
      <c r="BR14" s="322" t="s">
        <v>7</v>
      </c>
      <c r="BS14" s="322"/>
      <c r="BT14" s="322"/>
      <c r="BU14" s="322"/>
      <c r="BV14" s="322"/>
      <c r="BW14" s="322"/>
      <c r="BX14" s="322"/>
      <c r="BY14" s="322"/>
      <c r="BZ14" s="322"/>
      <c r="CA14" s="322"/>
      <c r="CB14" s="322"/>
      <c r="CC14" s="322"/>
      <c r="CD14" s="322"/>
      <c r="CE14" s="322"/>
      <c r="CF14" s="322"/>
      <c r="CG14" s="322"/>
      <c r="CH14" s="322"/>
      <c r="CI14" s="322"/>
      <c r="CJ14" s="387">
        <f>CJ13</f>
        <v>831537.41999999993</v>
      </c>
      <c r="CK14" s="322"/>
      <c r="CL14" s="322"/>
      <c r="CM14" s="322"/>
      <c r="CN14" s="322"/>
      <c r="CO14" s="322"/>
      <c r="CP14" s="322"/>
      <c r="CQ14" s="322"/>
      <c r="CR14" s="322"/>
      <c r="CS14" s="322"/>
      <c r="CT14" s="322"/>
      <c r="CU14" s="322"/>
      <c r="CV14" s="322"/>
      <c r="CW14" s="322"/>
      <c r="CX14" s="322"/>
      <c r="CY14" s="322"/>
      <c r="CZ14" s="322"/>
      <c r="DA14" s="322"/>
    </row>
    <row r="16" spans="1:105" s="82" customFormat="1" ht="41.25" customHeight="1">
      <c r="A16" s="389" t="s">
        <v>240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89"/>
      <c r="AC16" s="389"/>
      <c r="AD16" s="389"/>
      <c r="AE16" s="389"/>
      <c r="AF16" s="389"/>
      <c r="AG16" s="389"/>
      <c r="AH16" s="389"/>
      <c r="AI16" s="389"/>
      <c r="AJ16" s="389"/>
      <c r="AK16" s="389"/>
      <c r="AL16" s="389"/>
      <c r="AM16" s="389"/>
      <c r="AN16" s="389"/>
      <c r="AO16" s="389"/>
      <c r="AP16" s="389"/>
      <c r="AQ16" s="389"/>
      <c r="AR16" s="389"/>
      <c r="AS16" s="389"/>
      <c r="AT16" s="389"/>
      <c r="AU16" s="389"/>
      <c r="AV16" s="389"/>
      <c r="AW16" s="389"/>
      <c r="AX16" s="389"/>
      <c r="AY16" s="389"/>
      <c r="AZ16" s="389"/>
      <c r="BA16" s="389"/>
      <c r="BB16" s="389"/>
      <c r="BC16" s="389"/>
      <c r="BD16" s="389"/>
      <c r="BE16" s="389"/>
      <c r="BF16" s="389"/>
      <c r="BG16" s="389"/>
      <c r="BH16" s="389"/>
      <c r="BI16" s="389"/>
      <c r="BJ16" s="389"/>
      <c r="BK16" s="389"/>
      <c r="BL16" s="389"/>
      <c r="BM16" s="389"/>
      <c r="BN16" s="389"/>
      <c r="BO16" s="389"/>
      <c r="BP16" s="389"/>
      <c r="BQ16" s="389"/>
      <c r="BR16" s="389"/>
      <c r="BS16" s="389"/>
      <c r="BT16" s="389"/>
      <c r="BU16" s="389"/>
      <c r="BV16" s="389"/>
      <c r="BW16" s="389"/>
      <c r="BX16" s="389"/>
      <c r="BY16" s="389"/>
      <c r="BZ16" s="389"/>
      <c r="CA16" s="389"/>
      <c r="CB16" s="389"/>
      <c r="CC16" s="389"/>
      <c r="CD16" s="389"/>
      <c r="CE16" s="389"/>
      <c r="CF16" s="389"/>
      <c r="CG16" s="389"/>
      <c r="CH16" s="389"/>
      <c r="CI16" s="389"/>
      <c r="CJ16" s="389"/>
      <c r="CK16" s="389"/>
      <c r="CL16" s="389"/>
      <c r="CM16" s="389"/>
      <c r="CN16" s="389"/>
      <c r="CO16" s="389"/>
      <c r="CP16" s="389"/>
      <c r="CQ16" s="389"/>
      <c r="CR16" s="389"/>
      <c r="CS16" s="389"/>
      <c r="CT16" s="389"/>
      <c r="CU16" s="389"/>
      <c r="CV16" s="389"/>
      <c r="CW16" s="389"/>
      <c r="CX16" s="389"/>
      <c r="CY16" s="389"/>
      <c r="CZ16" s="389"/>
      <c r="DA16" s="389"/>
    </row>
    <row r="17" spans="1:105" ht="10.5" customHeight="1"/>
    <row r="18" spans="1:105" ht="55.5" customHeight="1">
      <c r="A18" s="368" t="s">
        <v>220</v>
      </c>
      <c r="B18" s="369"/>
      <c r="C18" s="369"/>
      <c r="D18" s="369"/>
      <c r="E18" s="369"/>
      <c r="F18" s="370"/>
      <c r="G18" s="368" t="s">
        <v>241</v>
      </c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369"/>
      <c r="AE18" s="369"/>
      <c r="AF18" s="369"/>
      <c r="AG18" s="369"/>
      <c r="AH18" s="369"/>
      <c r="AI18" s="369"/>
      <c r="AJ18" s="369"/>
      <c r="AK18" s="369"/>
      <c r="AL18" s="369"/>
      <c r="AM18" s="369"/>
      <c r="AN18" s="369"/>
      <c r="AO18" s="369"/>
      <c r="AP18" s="369"/>
      <c r="AQ18" s="369"/>
      <c r="AR18" s="369"/>
      <c r="AS18" s="369"/>
      <c r="AT18" s="369"/>
      <c r="AU18" s="369"/>
      <c r="AV18" s="369"/>
      <c r="AW18" s="369"/>
      <c r="AX18" s="369"/>
      <c r="AY18" s="369"/>
      <c r="AZ18" s="369"/>
      <c r="BA18" s="369"/>
      <c r="BB18" s="369"/>
      <c r="BC18" s="369"/>
      <c r="BD18" s="369"/>
      <c r="BE18" s="369"/>
      <c r="BF18" s="369"/>
      <c r="BG18" s="369"/>
      <c r="BH18" s="369"/>
      <c r="BI18" s="369"/>
      <c r="BJ18" s="369"/>
      <c r="BK18" s="369"/>
      <c r="BL18" s="369"/>
      <c r="BM18" s="369"/>
      <c r="BN18" s="369"/>
      <c r="BO18" s="369"/>
      <c r="BP18" s="369"/>
      <c r="BQ18" s="369"/>
      <c r="BR18" s="369"/>
      <c r="BS18" s="369"/>
      <c r="BT18" s="369"/>
      <c r="BU18" s="369"/>
      <c r="BV18" s="370"/>
      <c r="BW18" s="368" t="s">
        <v>242</v>
      </c>
      <c r="BX18" s="369"/>
      <c r="BY18" s="369"/>
      <c r="BZ18" s="369"/>
      <c r="CA18" s="369"/>
      <c r="CB18" s="369"/>
      <c r="CC18" s="369"/>
      <c r="CD18" s="369"/>
      <c r="CE18" s="369"/>
      <c r="CF18" s="369"/>
      <c r="CG18" s="369"/>
      <c r="CH18" s="369"/>
      <c r="CI18" s="369"/>
      <c r="CJ18" s="369"/>
      <c r="CK18" s="369"/>
      <c r="CL18" s="370"/>
      <c r="CM18" s="368" t="s">
        <v>243</v>
      </c>
      <c r="CN18" s="369"/>
      <c r="CO18" s="369"/>
      <c r="CP18" s="369"/>
      <c r="CQ18" s="369"/>
      <c r="CR18" s="369"/>
      <c r="CS18" s="369"/>
      <c r="CT18" s="369"/>
      <c r="CU18" s="369"/>
      <c r="CV18" s="369"/>
      <c r="CW18" s="369"/>
      <c r="CX18" s="369"/>
      <c r="CY18" s="369"/>
      <c r="CZ18" s="369"/>
      <c r="DA18" s="370"/>
    </row>
    <row r="19" spans="1:105" s="17" customFormat="1" ht="12.75">
      <c r="A19" s="356">
        <v>1</v>
      </c>
      <c r="B19" s="356"/>
      <c r="C19" s="356"/>
      <c r="D19" s="356"/>
      <c r="E19" s="356"/>
      <c r="F19" s="356"/>
      <c r="G19" s="356">
        <v>2</v>
      </c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  <c r="AF19" s="356"/>
      <c r="AG19" s="356"/>
      <c r="AH19" s="356"/>
      <c r="AI19" s="356"/>
      <c r="AJ19" s="356"/>
      <c r="AK19" s="356"/>
      <c r="AL19" s="356"/>
      <c r="AM19" s="356"/>
      <c r="AN19" s="356"/>
      <c r="AO19" s="356"/>
      <c r="AP19" s="356"/>
      <c r="AQ19" s="356"/>
      <c r="AR19" s="356"/>
      <c r="AS19" s="356"/>
      <c r="AT19" s="356"/>
      <c r="AU19" s="356"/>
      <c r="AV19" s="356"/>
      <c r="AW19" s="356"/>
      <c r="AX19" s="356"/>
      <c r="AY19" s="356"/>
      <c r="AZ19" s="356"/>
      <c r="BA19" s="356"/>
      <c r="BB19" s="356"/>
      <c r="BC19" s="356"/>
      <c r="BD19" s="356"/>
      <c r="BE19" s="356"/>
      <c r="BF19" s="356"/>
      <c r="BG19" s="356"/>
      <c r="BH19" s="356"/>
      <c r="BI19" s="356"/>
      <c r="BJ19" s="356"/>
      <c r="BK19" s="356"/>
      <c r="BL19" s="356"/>
      <c r="BM19" s="356"/>
      <c r="BN19" s="356"/>
      <c r="BO19" s="356"/>
      <c r="BP19" s="356"/>
      <c r="BQ19" s="356"/>
      <c r="BR19" s="356"/>
      <c r="BS19" s="356"/>
      <c r="BT19" s="356"/>
      <c r="BU19" s="356"/>
      <c r="BV19" s="356"/>
      <c r="BW19" s="356">
        <v>3</v>
      </c>
      <c r="BX19" s="356"/>
      <c r="BY19" s="356"/>
      <c r="BZ19" s="356"/>
      <c r="CA19" s="356"/>
      <c r="CB19" s="356"/>
      <c r="CC19" s="356"/>
      <c r="CD19" s="356"/>
      <c r="CE19" s="356"/>
      <c r="CF19" s="356"/>
      <c r="CG19" s="356"/>
      <c r="CH19" s="356"/>
      <c r="CI19" s="356"/>
      <c r="CJ19" s="356"/>
      <c r="CK19" s="356"/>
      <c r="CL19" s="356"/>
      <c r="CM19" s="356">
        <v>4</v>
      </c>
      <c r="CN19" s="356"/>
      <c r="CO19" s="356"/>
      <c r="CP19" s="356"/>
      <c r="CQ19" s="356"/>
      <c r="CR19" s="356"/>
      <c r="CS19" s="356"/>
      <c r="CT19" s="356"/>
      <c r="CU19" s="356"/>
      <c r="CV19" s="356"/>
      <c r="CW19" s="356"/>
      <c r="CX19" s="356"/>
      <c r="CY19" s="356"/>
      <c r="CZ19" s="356"/>
      <c r="DA19" s="356"/>
    </row>
    <row r="20" spans="1:105" ht="15" customHeight="1">
      <c r="A20" s="377" t="s">
        <v>244</v>
      </c>
      <c r="B20" s="377"/>
      <c r="C20" s="377"/>
      <c r="D20" s="377"/>
      <c r="E20" s="377"/>
      <c r="F20" s="377"/>
      <c r="G20" s="188"/>
      <c r="H20" s="379" t="s">
        <v>245</v>
      </c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  <c r="BU20" s="379"/>
      <c r="BV20" s="380"/>
      <c r="BW20" s="322" t="s">
        <v>7</v>
      </c>
      <c r="BX20" s="322"/>
      <c r="BY20" s="322"/>
      <c r="BZ20" s="322"/>
      <c r="CA20" s="322"/>
      <c r="CB20" s="322"/>
      <c r="CC20" s="322"/>
      <c r="CD20" s="322"/>
      <c r="CE20" s="322"/>
      <c r="CF20" s="322"/>
      <c r="CG20" s="322"/>
      <c r="CH20" s="322"/>
      <c r="CI20" s="322"/>
      <c r="CJ20" s="322"/>
      <c r="CK20" s="322"/>
      <c r="CL20" s="322"/>
      <c r="CM20" s="322">
        <f>CM21</f>
        <v>1099555.8</v>
      </c>
      <c r="CN20" s="322"/>
      <c r="CO20" s="322"/>
      <c r="CP20" s="322"/>
      <c r="CQ20" s="322"/>
      <c r="CR20" s="322"/>
      <c r="CS20" s="322"/>
      <c r="CT20" s="322"/>
      <c r="CU20" s="322"/>
      <c r="CV20" s="322"/>
      <c r="CW20" s="322"/>
      <c r="CX20" s="322"/>
      <c r="CY20" s="322"/>
      <c r="CZ20" s="322"/>
      <c r="DA20" s="322"/>
    </row>
    <row r="21" spans="1:105" s="17" customFormat="1" ht="12.75" customHeight="1">
      <c r="A21" s="399" t="s">
        <v>246</v>
      </c>
      <c r="B21" s="400"/>
      <c r="C21" s="400"/>
      <c r="D21" s="400"/>
      <c r="E21" s="400"/>
      <c r="F21" s="401"/>
      <c r="G21" s="87"/>
      <c r="H21" s="405" t="s">
        <v>4</v>
      </c>
      <c r="I21" s="405"/>
      <c r="J21" s="405"/>
      <c r="K21" s="405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5"/>
      <c r="AA21" s="405"/>
      <c r="AB21" s="405"/>
      <c r="AC21" s="405"/>
      <c r="AD21" s="405"/>
      <c r="AE21" s="405"/>
      <c r="AF21" s="405"/>
      <c r="AG21" s="405"/>
      <c r="AH21" s="405"/>
      <c r="AI21" s="405"/>
      <c r="AJ21" s="405"/>
      <c r="AK21" s="405"/>
      <c r="AL21" s="405"/>
      <c r="AM21" s="405"/>
      <c r="AN21" s="405"/>
      <c r="AO21" s="405"/>
      <c r="AP21" s="405"/>
      <c r="AQ21" s="405"/>
      <c r="AR21" s="405"/>
      <c r="AS21" s="405"/>
      <c r="AT21" s="405"/>
      <c r="AU21" s="405"/>
      <c r="AV21" s="405"/>
      <c r="AW21" s="405"/>
      <c r="AX21" s="405"/>
      <c r="AY21" s="405"/>
      <c r="AZ21" s="405"/>
      <c r="BA21" s="405"/>
      <c r="BB21" s="405"/>
      <c r="BC21" s="405"/>
      <c r="BD21" s="405"/>
      <c r="BE21" s="405"/>
      <c r="BF21" s="405"/>
      <c r="BG21" s="405"/>
      <c r="BH21" s="405"/>
      <c r="BI21" s="405"/>
      <c r="BJ21" s="405"/>
      <c r="BK21" s="405"/>
      <c r="BL21" s="405"/>
      <c r="BM21" s="405"/>
      <c r="BN21" s="405"/>
      <c r="BO21" s="405"/>
      <c r="BP21" s="405"/>
      <c r="BQ21" s="405"/>
      <c r="BR21" s="405"/>
      <c r="BS21" s="405"/>
      <c r="BT21" s="405"/>
      <c r="BU21" s="405"/>
      <c r="BV21" s="406"/>
      <c r="BW21" s="392">
        <v>4998100</v>
      </c>
      <c r="BX21" s="407"/>
      <c r="BY21" s="407"/>
      <c r="BZ21" s="407"/>
      <c r="CA21" s="407"/>
      <c r="CB21" s="407"/>
      <c r="CC21" s="407"/>
      <c r="CD21" s="407"/>
      <c r="CE21" s="407"/>
      <c r="CF21" s="407"/>
      <c r="CG21" s="407"/>
      <c r="CH21" s="407"/>
      <c r="CI21" s="407"/>
      <c r="CJ21" s="407"/>
      <c r="CK21" s="407"/>
      <c r="CL21" s="408"/>
      <c r="CM21" s="392">
        <f>(BW21*22%)-26.2</f>
        <v>1099555.8</v>
      </c>
      <c r="CN21" s="361"/>
      <c r="CO21" s="361"/>
      <c r="CP21" s="361"/>
      <c r="CQ21" s="361"/>
      <c r="CR21" s="361"/>
      <c r="CS21" s="361"/>
      <c r="CT21" s="361"/>
      <c r="CU21" s="361"/>
      <c r="CV21" s="361"/>
      <c r="CW21" s="361"/>
      <c r="CX21" s="361"/>
      <c r="CY21" s="361"/>
      <c r="CZ21" s="361"/>
      <c r="DA21" s="393"/>
    </row>
    <row r="22" spans="1:105" s="17" customFormat="1" ht="12.75" customHeight="1">
      <c r="A22" s="402"/>
      <c r="B22" s="403"/>
      <c r="C22" s="403"/>
      <c r="D22" s="403"/>
      <c r="E22" s="403"/>
      <c r="F22" s="404"/>
      <c r="G22" s="88"/>
      <c r="H22" s="397" t="s">
        <v>247</v>
      </c>
      <c r="I22" s="397"/>
      <c r="J22" s="397"/>
      <c r="K22" s="397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  <c r="AA22" s="397"/>
      <c r="AB22" s="397"/>
      <c r="AC22" s="397"/>
      <c r="AD22" s="397"/>
      <c r="AE22" s="397"/>
      <c r="AF22" s="397"/>
      <c r="AG22" s="397"/>
      <c r="AH22" s="397"/>
      <c r="AI22" s="397"/>
      <c r="AJ22" s="397"/>
      <c r="AK22" s="397"/>
      <c r="AL22" s="397"/>
      <c r="AM22" s="397"/>
      <c r="AN22" s="397"/>
      <c r="AO22" s="397"/>
      <c r="AP22" s="397"/>
      <c r="AQ22" s="397"/>
      <c r="AR22" s="397"/>
      <c r="AS22" s="397"/>
      <c r="AT22" s="397"/>
      <c r="AU22" s="397"/>
      <c r="AV22" s="397"/>
      <c r="AW22" s="397"/>
      <c r="AX22" s="397"/>
      <c r="AY22" s="397"/>
      <c r="AZ22" s="397"/>
      <c r="BA22" s="397"/>
      <c r="BB22" s="397"/>
      <c r="BC22" s="397"/>
      <c r="BD22" s="397"/>
      <c r="BE22" s="397"/>
      <c r="BF22" s="397"/>
      <c r="BG22" s="397"/>
      <c r="BH22" s="397"/>
      <c r="BI22" s="397"/>
      <c r="BJ22" s="397"/>
      <c r="BK22" s="397"/>
      <c r="BL22" s="397"/>
      <c r="BM22" s="397"/>
      <c r="BN22" s="397"/>
      <c r="BO22" s="397"/>
      <c r="BP22" s="397"/>
      <c r="BQ22" s="397"/>
      <c r="BR22" s="397"/>
      <c r="BS22" s="397"/>
      <c r="BT22" s="397"/>
      <c r="BU22" s="397"/>
      <c r="BV22" s="398"/>
      <c r="BW22" s="409"/>
      <c r="BX22" s="410"/>
      <c r="BY22" s="410"/>
      <c r="BZ22" s="410"/>
      <c r="CA22" s="410"/>
      <c r="CB22" s="410"/>
      <c r="CC22" s="410"/>
      <c r="CD22" s="410"/>
      <c r="CE22" s="410"/>
      <c r="CF22" s="410"/>
      <c r="CG22" s="410"/>
      <c r="CH22" s="410"/>
      <c r="CI22" s="410"/>
      <c r="CJ22" s="410"/>
      <c r="CK22" s="410"/>
      <c r="CL22" s="411"/>
      <c r="CM22" s="394"/>
      <c r="CN22" s="395"/>
      <c r="CO22" s="395"/>
      <c r="CP22" s="395"/>
      <c r="CQ22" s="395"/>
      <c r="CR22" s="395"/>
      <c r="CS22" s="395"/>
      <c r="CT22" s="395"/>
      <c r="CU22" s="395"/>
      <c r="CV22" s="395"/>
      <c r="CW22" s="395"/>
      <c r="CX22" s="395"/>
      <c r="CY22" s="395"/>
      <c r="CZ22" s="395"/>
      <c r="DA22" s="396"/>
    </row>
    <row r="23" spans="1:105" s="17" customFormat="1" ht="13.5" customHeight="1">
      <c r="A23" s="377" t="s">
        <v>248</v>
      </c>
      <c r="B23" s="377"/>
      <c r="C23" s="377"/>
      <c r="D23" s="377"/>
      <c r="E23" s="377"/>
      <c r="F23" s="377"/>
      <c r="G23" s="188"/>
      <c r="H23" s="390" t="s">
        <v>249</v>
      </c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0"/>
      <c r="AC23" s="390"/>
      <c r="AD23" s="390"/>
      <c r="AE23" s="390"/>
      <c r="AF23" s="390"/>
      <c r="AG23" s="390"/>
      <c r="AH23" s="390"/>
      <c r="AI23" s="390"/>
      <c r="AJ23" s="390"/>
      <c r="AK23" s="390"/>
      <c r="AL23" s="390"/>
      <c r="AM23" s="390"/>
      <c r="AN23" s="390"/>
      <c r="AO23" s="390"/>
      <c r="AP23" s="390"/>
      <c r="AQ23" s="390"/>
      <c r="AR23" s="390"/>
      <c r="AS23" s="390"/>
      <c r="AT23" s="390"/>
      <c r="AU23" s="390"/>
      <c r="AV23" s="390"/>
      <c r="AW23" s="390"/>
      <c r="AX23" s="390"/>
      <c r="AY23" s="390"/>
      <c r="AZ23" s="390"/>
      <c r="BA23" s="390"/>
      <c r="BB23" s="390"/>
      <c r="BC23" s="390"/>
      <c r="BD23" s="390"/>
      <c r="BE23" s="390"/>
      <c r="BF23" s="390"/>
      <c r="BG23" s="390"/>
      <c r="BH23" s="390"/>
      <c r="BI23" s="390"/>
      <c r="BJ23" s="390"/>
      <c r="BK23" s="390"/>
      <c r="BL23" s="390"/>
      <c r="BM23" s="390"/>
      <c r="BN23" s="390"/>
      <c r="BO23" s="390"/>
      <c r="BP23" s="390"/>
      <c r="BQ23" s="390"/>
      <c r="BR23" s="390"/>
      <c r="BS23" s="390"/>
      <c r="BT23" s="390"/>
      <c r="BU23" s="390"/>
      <c r="BV23" s="391"/>
      <c r="BW23" s="322"/>
      <c r="BX23" s="322"/>
      <c r="BY23" s="322"/>
      <c r="BZ23" s="322"/>
      <c r="CA23" s="322"/>
      <c r="CB23" s="322"/>
      <c r="CC23" s="322"/>
      <c r="CD23" s="322"/>
      <c r="CE23" s="322"/>
      <c r="CF23" s="322"/>
      <c r="CG23" s="322"/>
      <c r="CH23" s="322"/>
      <c r="CI23" s="322"/>
      <c r="CJ23" s="322"/>
      <c r="CK23" s="322"/>
      <c r="CL23" s="322"/>
      <c r="CM23" s="322"/>
      <c r="CN23" s="322"/>
      <c r="CO23" s="322"/>
      <c r="CP23" s="322"/>
      <c r="CQ23" s="322"/>
      <c r="CR23" s="322"/>
      <c r="CS23" s="322"/>
      <c r="CT23" s="322"/>
      <c r="CU23" s="322"/>
      <c r="CV23" s="322"/>
      <c r="CW23" s="322"/>
      <c r="CX23" s="322"/>
      <c r="CY23" s="322"/>
      <c r="CZ23" s="322"/>
      <c r="DA23" s="322"/>
    </row>
    <row r="24" spans="1:105" s="17" customFormat="1" ht="26.25" customHeight="1">
      <c r="A24" s="377" t="s">
        <v>250</v>
      </c>
      <c r="B24" s="377"/>
      <c r="C24" s="377"/>
      <c r="D24" s="377"/>
      <c r="E24" s="377"/>
      <c r="F24" s="377"/>
      <c r="G24" s="188"/>
      <c r="H24" s="390" t="s">
        <v>251</v>
      </c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0"/>
      <c r="AC24" s="390"/>
      <c r="AD24" s="390"/>
      <c r="AE24" s="390"/>
      <c r="AF24" s="390"/>
      <c r="AG24" s="390"/>
      <c r="AH24" s="390"/>
      <c r="AI24" s="390"/>
      <c r="AJ24" s="390"/>
      <c r="AK24" s="390"/>
      <c r="AL24" s="390"/>
      <c r="AM24" s="390"/>
      <c r="AN24" s="390"/>
      <c r="AO24" s="390"/>
      <c r="AP24" s="390"/>
      <c r="AQ24" s="390"/>
      <c r="AR24" s="390"/>
      <c r="AS24" s="390"/>
      <c r="AT24" s="390"/>
      <c r="AU24" s="390"/>
      <c r="AV24" s="390"/>
      <c r="AW24" s="390"/>
      <c r="AX24" s="390"/>
      <c r="AY24" s="390"/>
      <c r="AZ24" s="390"/>
      <c r="BA24" s="390"/>
      <c r="BB24" s="390"/>
      <c r="BC24" s="390"/>
      <c r="BD24" s="390"/>
      <c r="BE24" s="390"/>
      <c r="BF24" s="390"/>
      <c r="BG24" s="390"/>
      <c r="BH24" s="390"/>
      <c r="BI24" s="390"/>
      <c r="BJ24" s="390"/>
      <c r="BK24" s="390"/>
      <c r="BL24" s="390"/>
      <c r="BM24" s="390"/>
      <c r="BN24" s="390"/>
      <c r="BO24" s="390"/>
      <c r="BP24" s="390"/>
      <c r="BQ24" s="390"/>
      <c r="BR24" s="390"/>
      <c r="BS24" s="390"/>
      <c r="BT24" s="390"/>
      <c r="BU24" s="390"/>
      <c r="BV24" s="391"/>
      <c r="BW24" s="322"/>
      <c r="BX24" s="322"/>
      <c r="BY24" s="322"/>
      <c r="BZ24" s="322"/>
      <c r="CA24" s="322"/>
      <c r="CB24" s="322"/>
      <c r="CC24" s="322"/>
      <c r="CD24" s="322"/>
      <c r="CE24" s="322"/>
      <c r="CF24" s="322"/>
      <c r="CG24" s="322"/>
      <c r="CH24" s="322"/>
      <c r="CI24" s="322"/>
      <c r="CJ24" s="322"/>
      <c r="CK24" s="322"/>
      <c r="CL24" s="322"/>
      <c r="CM24" s="322"/>
      <c r="CN24" s="322"/>
      <c r="CO24" s="322"/>
      <c r="CP24" s="322"/>
      <c r="CQ24" s="322"/>
      <c r="CR24" s="322"/>
      <c r="CS24" s="322"/>
      <c r="CT24" s="322"/>
      <c r="CU24" s="322"/>
      <c r="CV24" s="322"/>
      <c r="CW24" s="322"/>
      <c r="CX24" s="322"/>
      <c r="CY24" s="322"/>
      <c r="CZ24" s="322"/>
      <c r="DA24" s="322"/>
    </row>
    <row r="25" spans="1:105" s="17" customFormat="1" ht="26.25" customHeight="1">
      <c r="A25" s="377" t="s">
        <v>134</v>
      </c>
      <c r="B25" s="377"/>
      <c r="C25" s="377"/>
      <c r="D25" s="377"/>
      <c r="E25" s="377"/>
      <c r="F25" s="377"/>
      <c r="G25" s="188"/>
      <c r="H25" s="379" t="s">
        <v>252</v>
      </c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  <c r="AH25" s="379"/>
      <c r="AI25" s="379"/>
      <c r="AJ25" s="379"/>
      <c r="AK25" s="379"/>
      <c r="AL25" s="379"/>
      <c r="AM25" s="379"/>
      <c r="AN25" s="379"/>
      <c r="AO25" s="379"/>
      <c r="AP25" s="379"/>
      <c r="AQ25" s="379"/>
      <c r="AR25" s="379"/>
      <c r="AS25" s="379"/>
      <c r="AT25" s="379"/>
      <c r="AU25" s="379"/>
      <c r="AV25" s="379"/>
      <c r="AW25" s="379"/>
      <c r="AX25" s="379"/>
      <c r="AY25" s="379"/>
      <c r="AZ25" s="379"/>
      <c r="BA25" s="379"/>
      <c r="BB25" s="379"/>
      <c r="BC25" s="379"/>
      <c r="BD25" s="379"/>
      <c r="BE25" s="379"/>
      <c r="BF25" s="379"/>
      <c r="BG25" s="379"/>
      <c r="BH25" s="379"/>
      <c r="BI25" s="379"/>
      <c r="BJ25" s="379"/>
      <c r="BK25" s="379"/>
      <c r="BL25" s="379"/>
      <c r="BM25" s="379"/>
      <c r="BN25" s="379"/>
      <c r="BO25" s="379"/>
      <c r="BP25" s="379"/>
      <c r="BQ25" s="379"/>
      <c r="BR25" s="379"/>
      <c r="BS25" s="379"/>
      <c r="BT25" s="379"/>
      <c r="BU25" s="379"/>
      <c r="BV25" s="380"/>
      <c r="BW25" s="322" t="s">
        <v>7</v>
      </c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2"/>
      <c r="CJ25" s="322"/>
      <c r="CK25" s="322"/>
      <c r="CL25" s="322"/>
      <c r="CM25" s="322">
        <f>CM26+CM29</f>
        <v>154941.1</v>
      </c>
      <c r="CN25" s="322"/>
      <c r="CO25" s="322"/>
      <c r="CP25" s="322"/>
      <c r="CQ25" s="322"/>
      <c r="CR25" s="322"/>
      <c r="CS25" s="322"/>
      <c r="CT25" s="322"/>
      <c r="CU25" s="322"/>
      <c r="CV25" s="322"/>
      <c r="CW25" s="322"/>
      <c r="CX25" s="322"/>
      <c r="CY25" s="322"/>
      <c r="CZ25" s="322"/>
      <c r="DA25" s="322"/>
    </row>
    <row r="26" spans="1:105" s="17" customFormat="1" ht="12.75" customHeight="1">
      <c r="A26" s="399" t="s">
        <v>253</v>
      </c>
      <c r="B26" s="400"/>
      <c r="C26" s="400"/>
      <c r="D26" s="400"/>
      <c r="E26" s="400"/>
      <c r="F26" s="401"/>
      <c r="G26" s="87"/>
      <c r="H26" s="405" t="s">
        <v>4</v>
      </c>
      <c r="I26" s="405"/>
      <c r="J26" s="405"/>
      <c r="K26" s="405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5"/>
      <c r="AA26" s="405"/>
      <c r="AB26" s="405"/>
      <c r="AC26" s="405"/>
      <c r="AD26" s="405"/>
      <c r="AE26" s="405"/>
      <c r="AF26" s="405"/>
      <c r="AG26" s="405"/>
      <c r="AH26" s="405"/>
      <c r="AI26" s="405"/>
      <c r="AJ26" s="405"/>
      <c r="AK26" s="405"/>
      <c r="AL26" s="405"/>
      <c r="AM26" s="405"/>
      <c r="AN26" s="405"/>
      <c r="AO26" s="405"/>
      <c r="AP26" s="405"/>
      <c r="AQ26" s="405"/>
      <c r="AR26" s="405"/>
      <c r="AS26" s="405"/>
      <c r="AT26" s="405"/>
      <c r="AU26" s="405"/>
      <c r="AV26" s="405"/>
      <c r="AW26" s="405"/>
      <c r="AX26" s="405"/>
      <c r="AY26" s="405"/>
      <c r="AZ26" s="405"/>
      <c r="BA26" s="405"/>
      <c r="BB26" s="405"/>
      <c r="BC26" s="405"/>
      <c r="BD26" s="405"/>
      <c r="BE26" s="405"/>
      <c r="BF26" s="405"/>
      <c r="BG26" s="405"/>
      <c r="BH26" s="405"/>
      <c r="BI26" s="405"/>
      <c r="BJ26" s="405"/>
      <c r="BK26" s="405"/>
      <c r="BL26" s="405"/>
      <c r="BM26" s="405"/>
      <c r="BN26" s="405"/>
      <c r="BO26" s="405"/>
      <c r="BP26" s="405"/>
      <c r="BQ26" s="405"/>
      <c r="BR26" s="405"/>
      <c r="BS26" s="405"/>
      <c r="BT26" s="405"/>
      <c r="BU26" s="405"/>
      <c r="BV26" s="406"/>
      <c r="BW26" s="392">
        <v>4998100</v>
      </c>
      <c r="BX26" s="407"/>
      <c r="BY26" s="407"/>
      <c r="BZ26" s="407"/>
      <c r="CA26" s="407"/>
      <c r="CB26" s="407"/>
      <c r="CC26" s="407"/>
      <c r="CD26" s="407"/>
      <c r="CE26" s="407"/>
      <c r="CF26" s="407"/>
      <c r="CG26" s="407"/>
      <c r="CH26" s="407"/>
      <c r="CI26" s="407"/>
      <c r="CJ26" s="407"/>
      <c r="CK26" s="407"/>
      <c r="CL26" s="408"/>
      <c r="CM26" s="392">
        <f>BW26*2.9%</f>
        <v>144944.9</v>
      </c>
      <c r="CN26" s="361"/>
      <c r="CO26" s="361"/>
      <c r="CP26" s="361"/>
      <c r="CQ26" s="361"/>
      <c r="CR26" s="361"/>
      <c r="CS26" s="361"/>
      <c r="CT26" s="361"/>
      <c r="CU26" s="361"/>
      <c r="CV26" s="361"/>
      <c r="CW26" s="361"/>
      <c r="CX26" s="361"/>
      <c r="CY26" s="361"/>
      <c r="CZ26" s="361"/>
      <c r="DA26" s="393"/>
    </row>
    <row r="27" spans="1:105" s="17" customFormat="1" ht="25.5" customHeight="1">
      <c r="A27" s="402"/>
      <c r="B27" s="403"/>
      <c r="C27" s="403"/>
      <c r="D27" s="403"/>
      <c r="E27" s="403"/>
      <c r="F27" s="404"/>
      <c r="G27" s="88"/>
      <c r="H27" s="397" t="s">
        <v>254</v>
      </c>
      <c r="I27" s="397"/>
      <c r="J27" s="397"/>
      <c r="K27" s="397"/>
      <c r="L27" s="397"/>
      <c r="M27" s="397"/>
      <c r="N27" s="397"/>
      <c r="O27" s="397"/>
      <c r="P27" s="397"/>
      <c r="Q27" s="397"/>
      <c r="R27" s="397"/>
      <c r="S27" s="397"/>
      <c r="T27" s="397"/>
      <c r="U27" s="397"/>
      <c r="V27" s="397"/>
      <c r="W27" s="397"/>
      <c r="X27" s="397"/>
      <c r="Y27" s="397"/>
      <c r="Z27" s="397"/>
      <c r="AA27" s="397"/>
      <c r="AB27" s="397"/>
      <c r="AC27" s="397"/>
      <c r="AD27" s="397"/>
      <c r="AE27" s="397"/>
      <c r="AF27" s="397"/>
      <c r="AG27" s="397"/>
      <c r="AH27" s="397"/>
      <c r="AI27" s="397"/>
      <c r="AJ27" s="397"/>
      <c r="AK27" s="397"/>
      <c r="AL27" s="397"/>
      <c r="AM27" s="397"/>
      <c r="AN27" s="397"/>
      <c r="AO27" s="397"/>
      <c r="AP27" s="397"/>
      <c r="AQ27" s="397"/>
      <c r="AR27" s="397"/>
      <c r="AS27" s="397"/>
      <c r="AT27" s="397"/>
      <c r="AU27" s="397"/>
      <c r="AV27" s="397"/>
      <c r="AW27" s="397"/>
      <c r="AX27" s="397"/>
      <c r="AY27" s="397"/>
      <c r="AZ27" s="397"/>
      <c r="BA27" s="397"/>
      <c r="BB27" s="397"/>
      <c r="BC27" s="397"/>
      <c r="BD27" s="397"/>
      <c r="BE27" s="397"/>
      <c r="BF27" s="397"/>
      <c r="BG27" s="397"/>
      <c r="BH27" s="397"/>
      <c r="BI27" s="397"/>
      <c r="BJ27" s="397"/>
      <c r="BK27" s="397"/>
      <c r="BL27" s="397"/>
      <c r="BM27" s="397"/>
      <c r="BN27" s="397"/>
      <c r="BO27" s="397"/>
      <c r="BP27" s="397"/>
      <c r="BQ27" s="397"/>
      <c r="BR27" s="397"/>
      <c r="BS27" s="397"/>
      <c r="BT27" s="397"/>
      <c r="BU27" s="397"/>
      <c r="BV27" s="398"/>
      <c r="BW27" s="409"/>
      <c r="BX27" s="410"/>
      <c r="BY27" s="410"/>
      <c r="BZ27" s="410"/>
      <c r="CA27" s="410"/>
      <c r="CB27" s="410"/>
      <c r="CC27" s="410"/>
      <c r="CD27" s="410"/>
      <c r="CE27" s="410"/>
      <c r="CF27" s="410"/>
      <c r="CG27" s="410"/>
      <c r="CH27" s="410"/>
      <c r="CI27" s="410"/>
      <c r="CJ27" s="410"/>
      <c r="CK27" s="410"/>
      <c r="CL27" s="411"/>
      <c r="CM27" s="394"/>
      <c r="CN27" s="395"/>
      <c r="CO27" s="395"/>
      <c r="CP27" s="395"/>
      <c r="CQ27" s="395"/>
      <c r="CR27" s="395"/>
      <c r="CS27" s="395"/>
      <c r="CT27" s="395"/>
      <c r="CU27" s="395"/>
      <c r="CV27" s="395"/>
      <c r="CW27" s="395"/>
      <c r="CX27" s="395"/>
      <c r="CY27" s="395"/>
      <c r="CZ27" s="395"/>
      <c r="DA27" s="396"/>
    </row>
    <row r="28" spans="1:105" s="17" customFormat="1" ht="26.25" customHeight="1">
      <c r="A28" s="377" t="s">
        <v>255</v>
      </c>
      <c r="B28" s="377"/>
      <c r="C28" s="377"/>
      <c r="D28" s="377"/>
      <c r="E28" s="377"/>
      <c r="F28" s="377"/>
      <c r="G28" s="188"/>
      <c r="H28" s="390" t="s">
        <v>256</v>
      </c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0"/>
      <c r="AC28" s="390"/>
      <c r="AD28" s="390"/>
      <c r="AE28" s="390"/>
      <c r="AF28" s="390"/>
      <c r="AG28" s="390"/>
      <c r="AH28" s="390"/>
      <c r="AI28" s="390"/>
      <c r="AJ28" s="390"/>
      <c r="AK28" s="390"/>
      <c r="AL28" s="390"/>
      <c r="AM28" s="390"/>
      <c r="AN28" s="390"/>
      <c r="AO28" s="390"/>
      <c r="AP28" s="390"/>
      <c r="AQ28" s="390"/>
      <c r="AR28" s="390"/>
      <c r="AS28" s="390"/>
      <c r="AT28" s="390"/>
      <c r="AU28" s="390"/>
      <c r="AV28" s="390"/>
      <c r="AW28" s="390"/>
      <c r="AX28" s="390"/>
      <c r="AY28" s="390"/>
      <c r="AZ28" s="390"/>
      <c r="BA28" s="390"/>
      <c r="BB28" s="390"/>
      <c r="BC28" s="390"/>
      <c r="BD28" s="390"/>
      <c r="BE28" s="390"/>
      <c r="BF28" s="390"/>
      <c r="BG28" s="390"/>
      <c r="BH28" s="390"/>
      <c r="BI28" s="390"/>
      <c r="BJ28" s="390"/>
      <c r="BK28" s="390"/>
      <c r="BL28" s="390"/>
      <c r="BM28" s="390"/>
      <c r="BN28" s="390"/>
      <c r="BO28" s="390"/>
      <c r="BP28" s="390"/>
      <c r="BQ28" s="390"/>
      <c r="BR28" s="390"/>
      <c r="BS28" s="390"/>
      <c r="BT28" s="390"/>
      <c r="BU28" s="390"/>
      <c r="BV28" s="391"/>
      <c r="BW28" s="322"/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2"/>
      <c r="CJ28" s="322"/>
      <c r="CK28" s="322"/>
      <c r="CL28" s="322"/>
      <c r="CM28" s="322"/>
      <c r="CN28" s="322"/>
      <c r="CO28" s="322"/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22"/>
      <c r="DA28" s="322"/>
    </row>
    <row r="29" spans="1:105" s="17" customFormat="1" ht="27" customHeight="1">
      <c r="A29" s="377" t="s">
        <v>257</v>
      </c>
      <c r="B29" s="377"/>
      <c r="C29" s="377"/>
      <c r="D29" s="377"/>
      <c r="E29" s="377"/>
      <c r="F29" s="377"/>
      <c r="G29" s="188"/>
      <c r="H29" s="390" t="s">
        <v>258</v>
      </c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0"/>
      <c r="AC29" s="390"/>
      <c r="AD29" s="390"/>
      <c r="AE29" s="390"/>
      <c r="AF29" s="390"/>
      <c r="AG29" s="390"/>
      <c r="AH29" s="390"/>
      <c r="AI29" s="390"/>
      <c r="AJ29" s="390"/>
      <c r="AK29" s="390"/>
      <c r="AL29" s="390"/>
      <c r="AM29" s="390"/>
      <c r="AN29" s="390"/>
      <c r="AO29" s="390"/>
      <c r="AP29" s="390"/>
      <c r="AQ29" s="390"/>
      <c r="AR29" s="390"/>
      <c r="AS29" s="390"/>
      <c r="AT29" s="390"/>
      <c r="AU29" s="390"/>
      <c r="AV29" s="390"/>
      <c r="AW29" s="390"/>
      <c r="AX29" s="390"/>
      <c r="AY29" s="390"/>
      <c r="AZ29" s="390"/>
      <c r="BA29" s="390"/>
      <c r="BB29" s="390"/>
      <c r="BC29" s="390"/>
      <c r="BD29" s="390"/>
      <c r="BE29" s="390"/>
      <c r="BF29" s="390"/>
      <c r="BG29" s="390"/>
      <c r="BH29" s="390"/>
      <c r="BI29" s="390"/>
      <c r="BJ29" s="390"/>
      <c r="BK29" s="390"/>
      <c r="BL29" s="390"/>
      <c r="BM29" s="390"/>
      <c r="BN29" s="390"/>
      <c r="BO29" s="390"/>
      <c r="BP29" s="390"/>
      <c r="BQ29" s="390"/>
      <c r="BR29" s="390"/>
      <c r="BS29" s="390"/>
      <c r="BT29" s="390"/>
      <c r="BU29" s="390"/>
      <c r="BV29" s="391"/>
      <c r="BW29" s="322">
        <v>4998100</v>
      </c>
      <c r="BX29" s="322"/>
      <c r="BY29" s="322"/>
      <c r="BZ29" s="322"/>
      <c r="CA29" s="322"/>
      <c r="CB29" s="322"/>
      <c r="CC29" s="322"/>
      <c r="CD29" s="322"/>
      <c r="CE29" s="322"/>
      <c r="CF29" s="322"/>
      <c r="CG29" s="322"/>
      <c r="CH29" s="322"/>
      <c r="CI29" s="322"/>
      <c r="CJ29" s="322"/>
      <c r="CK29" s="322"/>
      <c r="CL29" s="322"/>
      <c r="CM29" s="322">
        <f>BW29*0.2%</f>
        <v>9996.2000000000007</v>
      </c>
      <c r="CN29" s="322"/>
      <c r="CO29" s="322"/>
      <c r="CP29" s="322"/>
      <c r="CQ29" s="322"/>
      <c r="CR29" s="322"/>
      <c r="CS29" s="322"/>
      <c r="CT29" s="322"/>
      <c r="CU29" s="322"/>
      <c r="CV29" s="322"/>
      <c r="CW29" s="322"/>
      <c r="CX29" s="322"/>
      <c r="CY29" s="322"/>
      <c r="CZ29" s="322"/>
      <c r="DA29" s="322"/>
    </row>
    <row r="30" spans="1:105" s="17" customFormat="1" ht="27" customHeight="1">
      <c r="A30" s="377" t="s">
        <v>259</v>
      </c>
      <c r="B30" s="377"/>
      <c r="C30" s="377"/>
      <c r="D30" s="377"/>
      <c r="E30" s="377"/>
      <c r="F30" s="377"/>
      <c r="G30" s="188"/>
      <c r="H30" s="390" t="s">
        <v>260</v>
      </c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0"/>
      <c r="AC30" s="390"/>
      <c r="AD30" s="390"/>
      <c r="AE30" s="390"/>
      <c r="AF30" s="390"/>
      <c r="AG30" s="390"/>
      <c r="AH30" s="390"/>
      <c r="AI30" s="390"/>
      <c r="AJ30" s="390"/>
      <c r="AK30" s="390"/>
      <c r="AL30" s="390"/>
      <c r="AM30" s="390"/>
      <c r="AN30" s="390"/>
      <c r="AO30" s="390"/>
      <c r="AP30" s="390"/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  <c r="BF30" s="390"/>
      <c r="BG30" s="390"/>
      <c r="BH30" s="390"/>
      <c r="BI30" s="390"/>
      <c r="BJ30" s="390"/>
      <c r="BK30" s="390"/>
      <c r="BL30" s="390"/>
      <c r="BM30" s="390"/>
      <c r="BN30" s="390"/>
      <c r="BO30" s="390"/>
      <c r="BP30" s="390"/>
      <c r="BQ30" s="390"/>
      <c r="BR30" s="390"/>
      <c r="BS30" s="390"/>
      <c r="BT30" s="390"/>
      <c r="BU30" s="390"/>
      <c r="BV30" s="391"/>
      <c r="BW30" s="322"/>
      <c r="BX30" s="322"/>
      <c r="BY30" s="322"/>
      <c r="BZ30" s="322"/>
      <c r="CA30" s="322"/>
      <c r="CB30" s="322"/>
      <c r="CC30" s="322"/>
      <c r="CD30" s="322"/>
      <c r="CE30" s="322"/>
      <c r="CF30" s="322"/>
      <c r="CG30" s="322"/>
      <c r="CH30" s="322"/>
      <c r="CI30" s="322"/>
      <c r="CJ30" s="322"/>
      <c r="CK30" s="322"/>
      <c r="CL30" s="322"/>
      <c r="CM30" s="322"/>
      <c r="CN30" s="322"/>
      <c r="CO30" s="322"/>
      <c r="CP30" s="322"/>
      <c r="CQ30" s="322"/>
      <c r="CR30" s="322"/>
      <c r="CS30" s="322"/>
      <c r="CT30" s="322"/>
      <c r="CU30" s="322"/>
      <c r="CV30" s="322"/>
      <c r="CW30" s="322"/>
      <c r="CX30" s="322"/>
      <c r="CY30" s="322"/>
      <c r="CZ30" s="322"/>
      <c r="DA30" s="322"/>
    </row>
    <row r="31" spans="1:105" s="17" customFormat="1" ht="27" customHeight="1">
      <c r="A31" s="377" t="s">
        <v>261</v>
      </c>
      <c r="B31" s="377"/>
      <c r="C31" s="377"/>
      <c r="D31" s="377"/>
      <c r="E31" s="377"/>
      <c r="F31" s="377"/>
      <c r="G31" s="188"/>
      <c r="H31" s="390" t="s">
        <v>260</v>
      </c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0"/>
      <c r="AC31" s="390"/>
      <c r="AD31" s="390"/>
      <c r="AE31" s="390"/>
      <c r="AF31" s="390"/>
      <c r="AG31" s="390"/>
      <c r="AH31" s="390"/>
      <c r="AI31" s="390"/>
      <c r="AJ31" s="390"/>
      <c r="AK31" s="390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  <c r="BF31" s="390"/>
      <c r="BG31" s="390"/>
      <c r="BH31" s="390"/>
      <c r="BI31" s="390"/>
      <c r="BJ31" s="390"/>
      <c r="BK31" s="390"/>
      <c r="BL31" s="390"/>
      <c r="BM31" s="390"/>
      <c r="BN31" s="390"/>
      <c r="BO31" s="390"/>
      <c r="BP31" s="390"/>
      <c r="BQ31" s="390"/>
      <c r="BR31" s="390"/>
      <c r="BS31" s="390"/>
      <c r="BT31" s="390"/>
      <c r="BU31" s="390"/>
      <c r="BV31" s="391"/>
      <c r="BW31" s="322"/>
      <c r="BX31" s="322"/>
      <c r="BY31" s="322"/>
      <c r="BZ31" s="322"/>
      <c r="CA31" s="322"/>
      <c r="CB31" s="322"/>
      <c r="CC31" s="322"/>
      <c r="CD31" s="322"/>
      <c r="CE31" s="322"/>
      <c r="CF31" s="322"/>
      <c r="CG31" s="322"/>
      <c r="CH31" s="322"/>
      <c r="CI31" s="322"/>
      <c r="CJ31" s="322"/>
      <c r="CK31" s="322"/>
      <c r="CL31" s="322"/>
      <c r="CM31" s="322"/>
      <c r="CN31" s="322"/>
      <c r="CO31" s="322"/>
      <c r="CP31" s="322"/>
      <c r="CQ31" s="322"/>
      <c r="CR31" s="322"/>
      <c r="CS31" s="322"/>
      <c r="CT31" s="322"/>
      <c r="CU31" s="322"/>
      <c r="CV31" s="322"/>
      <c r="CW31" s="322"/>
      <c r="CX31" s="322"/>
      <c r="CY31" s="322"/>
      <c r="CZ31" s="322"/>
      <c r="DA31" s="322"/>
    </row>
    <row r="32" spans="1:105" s="17" customFormat="1" ht="26.25" customHeight="1">
      <c r="A32" s="377" t="s">
        <v>135</v>
      </c>
      <c r="B32" s="377"/>
      <c r="C32" s="377"/>
      <c r="D32" s="377"/>
      <c r="E32" s="377"/>
      <c r="F32" s="377"/>
      <c r="G32" s="188"/>
      <c r="H32" s="379" t="s">
        <v>262</v>
      </c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79"/>
      <c r="AC32" s="379"/>
      <c r="AD32" s="379"/>
      <c r="AE32" s="379"/>
      <c r="AF32" s="379"/>
      <c r="AG32" s="379"/>
      <c r="AH32" s="379"/>
      <c r="AI32" s="379"/>
      <c r="AJ32" s="379"/>
      <c r="AK32" s="379"/>
      <c r="AL32" s="379"/>
      <c r="AM32" s="379"/>
      <c r="AN32" s="379"/>
      <c r="AO32" s="379"/>
      <c r="AP32" s="379"/>
      <c r="AQ32" s="379"/>
      <c r="AR32" s="379"/>
      <c r="AS32" s="379"/>
      <c r="AT32" s="379"/>
      <c r="AU32" s="379"/>
      <c r="AV32" s="379"/>
      <c r="AW32" s="379"/>
      <c r="AX32" s="379"/>
      <c r="AY32" s="379"/>
      <c r="AZ32" s="379"/>
      <c r="BA32" s="379"/>
      <c r="BB32" s="379"/>
      <c r="BC32" s="379"/>
      <c r="BD32" s="379"/>
      <c r="BE32" s="379"/>
      <c r="BF32" s="379"/>
      <c r="BG32" s="379"/>
      <c r="BH32" s="379"/>
      <c r="BI32" s="379"/>
      <c r="BJ32" s="379"/>
      <c r="BK32" s="379"/>
      <c r="BL32" s="379"/>
      <c r="BM32" s="379"/>
      <c r="BN32" s="379"/>
      <c r="BO32" s="379"/>
      <c r="BP32" s="379"/>
      <c r="BQ32" s="379"/>
      <c r="BR32" s="379"/>
      <c r="BS32" s="379"/>
      <c r="BT32" s="379"/>
      <c r="BU32" s="379"/>
      <c r="BV32" s="380"/>
      <c r="BW32" s="322">
        <v>4998100</v>
      </c>
      <c r="BX32" s="322"/>
      <c r="BY32" s="322"/>
      <c r="BZ32" s="322"/>
      <c r="CA32" s="322"/>
      <c r="CB32" s="322"/>
      <c r="CC32" s="322"/>
      <c r="CD32" s="322"/>
      <c r="CE32" s="322"/>
      <c r="CF32" s="322"/>
      <c r="CG32" s="322"/>
      <c r="CH32" s="322"/>
      <c r="CI32" s="322"/>
      <c r="CJ32" s="322"/>
      <c r="CK32" s="322"/>
      <c r="CL32" s="322"/>
      <c r="CM32" s="322">
        <f>BW32*5.1%</f>
        <v>254903.09999999998</v>
      </c>
      <c r="CN32" s="322"/>
      <c r="CO32" s="322"/>
      <c r="CP32" s="322"/>
      <c r="CQ32" s="322"/>
      <c r="CR32" s="322"/>
      <c r="CS32" s="322"/>
      <c r="CT32" s="322"/>
      <c r="CU32" s="322"/>
      <c r="CV32" s="322"/>
      <c r="CW32" s="322"/>
      <c r="CX32" s="322"/>
      <c r="CY32" s="322"/>
      <c r="CZ32" s="322"/>
      <c r="DA32" s="322"/>
    </row>
    <row r="33" spans="1:129" s="17" customFormat="1" ht="13.5" customHeight="1">
      <c r="A33" s="377"/>
      <c r="B33" s="377"/>
      <c r="C33" s="377"/>
      <c r="D33" s="377"/>
      <c r="E33" s="377"/>
      <c r="F33" s="377"/>
      <c r="G33" s="339" t="s">
        <v>229</v>
      </c>
      <c r="H33" s="340"/>
      <c r="I33" s="340"/>
      <c r="J33" s="340"/>
      <c r="K33" s="340"/>
      <c r="L33" s="340"/>
      <c r="M33" s="340"/>
      <c r="N33" s="340"/>
      <c r="O33" s="340"/>
      <c r="P33" s="340"/>
      <c r="Q33" s="340"/>
      <c r="R33" s="340"/>
      <c r="S33" s="340"/>
      <c r="T33" s="340"/>
      <c r="U33" s="340"/>
      <c r="V33" s="340"/>
      <c r="W33" s="340"/>
      <c r="X33" s="340"/>
      <c r="Y33" s="340"/>
      <c r="Z33" s="340"/>
      <c r="AA33" s="340"/>
      <c r="AB33" s="340"/>
      <c r="AC33" s="340"/>
      <c r="AD33" s="340"/>
      <c r="AE33" s="340"/>
      <c r="AF33" s="340"/>
      <c r="AG33" s="340"/>
      <c r="AH33" s="340"/>
      <c r="AI33" s="340"/>
      <c r="AJ33" s="340"/>
      <c r="AK33" s="340"/>
      <c r="AL33" s="340"/>
      <c r="AM33" s="340"/>
      <c r="AN33" s="340"/>
      <c r="AO33" s="340"/>
      <c r="AP33" s="340"/>
      <c r="AQ33" s="340"/>
      <c r="AR33" s="340"/>
      <c r="AS33" s="340"/>
      <c r="AT33" s="340"/>
      <c r="AU33" s="340"/>
      <c r="AV33" s="340"/>
      <c r="AW33" s="340"/>
      <c r="AX33" s="340"/>
      <c r="AY33" s="340"/>
      <c r="AZ33" s="340"/>
      <c r="BA33" s="340"/>
      <c r="BB33" s="340"/>
      <c r="BC33" s="340"/>
      <c r="BD33" s="340"/>
      <c r="BE33" s="340"/>
      <c r="BF33" s="340"/>
      <c r="BG33" s="340"/>
      <c r="BH33" s="340"/>
      <c r="BI33" s="340"/>
      <c r="BJ33" s="340"/>
      <c r="BK33" s="340"/>
      <c r="BL33" s="340"/>
      <c r="BM33" s="340"/>
      <c r="BN33" s="340"/>
      <c r="BO33" s="340"/>
      <c r="BP33" s="340"/>
      <c r="BQ33" s="340"/>
      <c r="BR33" s="340"/>
      <c r="BS33" s="340"/>
      <c r="BT33" s="340"/>
      <c r="BU33" s="340"/>
      <c r="BV33" s="341"/>
      <c r="BW33" s="322" t="s">
        <v>7</v>
      </c>
      <c r="BX33" s="322"/>
      <c r="BY33" s="322"/>
      <c r="BZ33" s="322"/>
      <c r="CA33" s="322"/>
      <c r="CB33" s="322"/>
      <c r="CC33" s="322"/>
      <c r="CD33" s="322"/>
      <c r="CE33" s="322"/>
      <c r="CF33" s="322"/>
      <c r="CG33" s="322"/>
      <c r="CH33" s="322"/>
      <c r="CI33" s="322"/>
      <c r="CJ33" s="322"/>
      <c r="CK33" s="322"/>
      <c r="CL33" s="322"/>
      <c r="CM33" s="322">
        <f>CM20+CM25+CM32</f>
        <v>1509400</v>
      </c>
      <c r="CN33" s="322"/>
      <c r="CO33" s="322"/>
      <c r="CP33" s="322"/>
      <c r="CQ33" s="322"/>
      <c r="CR33" s="322"/>
      <c r="CS33" s="322"/>
      <c r="CT33" s="322"/>
      <c r="CU33" s="322"/>
      <c r="CV33" s="322"/>
      <c r="CW33" s="322"/>
      <c r="CX33" s="322"/>
      <c r="CY33" s="322"/>
      <c r="CZ33" s="322"/>
      <c r="DA33" s="322"/>
      <c r="DB33" s="185"/>
      <c r="DC33" s="186"/>
      <c r="DD33" s="186"/>
      <c r="DE33" s="186"/>
      <c r="DF33" s="186"/>
      <c r="DG33" s="186"/>
      <c r="DH33" s="186"/>
      <c r="DI33" s="186"/>
      <c r="DJ33" s="186"/>
      <c r="DK33" s="186"/>
      <c r="DL33" s="186"/>
      <c r="DM33" s="186"/>
      <c r="DN33" s="186"/>
      <c r="DO33" s="186"/>
      <c r="DP33" s="186"/>
      <c r="DQ33" s="186"/>
      <c r="DR33" s="186"/>
      <c r="DS33" s="186"/>
      <c r="DT33" s="186"/>
      <c r="DU33" s="186"/>
      <c r="DV33" s="186"/>
      <c r="DW33" s="186"/>
      <c r="DX33" s="186"/>
      <c r="DY33" s="186"/>
    </row>
    <row r="34" spans="1:129" ht="3" customHeight="1"/>
    <row r="35" spans="1:129" s="2" customFormat="1" ht="48" customHeight="1">
      <c r="A35" s="381" t="s">
        <v>263</v>
      </c>
      <c r="B35" s="382"/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2"/>
      <c r="AC35" s="382"/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2"/>
      <c r="AO35" s="382"/>
      <c r="AP35" s="382"/>
      <c r="AQ35" s="382"/>
      <c r="AR35" s="382"/>
      <c r="AS35" s="382"/>
      <c r="AT35" s="382"/>
      <c r="AU35" s="382"/>
      <c r="AV35" s="382"/>
      <c r="AW35" s="382"/>
      <c r="AX35" s="382"/>
      <c r="AY35" s="382"/>
      <c r="AZ35" s="382"/>
      <c r="BA35" s="382"/>
      <c r="BB35" s="382"/>
      <c r="BC35" s="382"/>
      <c r="BD35" s="382"/>
      <c r="BE35" s="382"/>
      <c r="BF35" s="382"/>
      <c r="BG35" s="382"/>
      <c r="BH35" s="382"/>
      <c r="BI35" s="382"/>
      <c r="BJ35" s="382"/>
      <c r="BK35" s="382"/>
      <c r="BL35" s="382"/>
      <c r="BM35" s="382"/>
      <c r="BN35" s="382"/>
      <c r="BO35" s="382"/>
      <c r="BP35" s="382"/>
      <c r="BQ35" s="382"/>
      <c r="BR35" s="382"/>
      <c r="BS35" s="382"/>
      <c r="BT35" s="382"/>
      <c r="BU35" s="382"/>
      <c r="BV35" s="382"/>
      <c r="BW35" s="382"/>
      <c r="BX35" s="382"/>
      <c r="BY35" s="382"/>
      <c r="BZ35" s="382"/>
      <c r="CA35" s="382"/>
      <c r="CB35" s="382"/>
      <c r="CC35" s="382"/>
      <c r="CD35" s="382"/>
      <c r="CE35" s="382"/>
      <c r="CF35" s="382"/>
      <c r="CG35" s="382"/>
      <c r="CH35" s="382"/>
      <c r="CI35" s="382"/>
      <c r="CJ35" s="382"/>
      <c r="CK35" s="382"/>
      <c r="CL35" s="382"/>
      <c r="CM35" s="382"/>
      <c r="CN35" s="382"/>
      <c r="CO35" s="382"/>
      <c r="CP35" s="382"/>
      <c r="CQ35" s="382"/>
      <c r="CR35" s="382"/>
      <c r="CS35" s="382"/>
      <c r="CT35" s="382"/>
      <c r="CU35" s="382"/>
      <c r="CV35" s="382"/>
      <c r="CW35" s="382"/>
      <c r="CX35" s="382"/>
      <c r="CY35" s="382"/>
      <c r="CZ35" s="382"/>
      <c r="DA35" s="382"/>
    </row>
    <row r="37" spans="1:129" s="82" customFormat="1" ht="14.25" customHeight="1">
      <c r="A37" s="364" t="s">
        <v>264</v>
      </c>
      <c r="B37" s="364"/>
      <c r="C37" s="364"/>
      <c r="D37" s="364"/>
      <c r="E37" s="364"/>
      <c r="F37" s="364"/>
      <c r="G37" s="364"/>
      <c r="H37" s="364"/>
      <c r="I37" s="364"/>
      <c r="J37" s="364"/>
      <c r="K37" s="364"/>
      <c r="L37" s="364"/>
      <c r="M37" s="364"/>
      <c r="N37" s="364"/>
      <c r="O37" s="364"/>
      <c r="P37" s="364"/>
      <c r="Q37" s="364"/>
      <c r="R37" s="364"/>
      <c r="S37" s="364"/>
      <c r="T37" s="364"/>
      <c r="U37" s="364"/>
      <c r="V37" s="364"/>
      <c r="W37" s="364"/>
      <c r="X37" s="364"/>
      <c r="Y37" s="364"/>
      <c r="Z37" s="364"/>
      <c r="AA37" s="364"/>
      <c r="AB37" s="364"/>
      <c r="AC37" s="364"/>
      <c r="AD37" s="364"/>
      <c r="AE37" s="364"/>
      <c r="AF37" s="364"/>
      <c r="AG37" s="364"/>
      <c r="AH37" s="364"/>
      <c r="AI37" s="364"/>
      <c r="AJ37" s="364"/>
      <c r="AK37" s="364"/>
      <c r="AL37" s="364"/>
      <c r="AM37" s="364"/>
      <c r="AN37" s="364"/>
      <c r="AO37" s="364"/>
      <c r="AP37" s="364"/>
      <c r="AQ37" s="364"/>
      <c r="AR37" s="364"/>
      <c r="AS37" s="364"/>
      <c r="AT37" s="364"/>
      <c r="AU37" s="364"/>
      <c r="AV37" s="364"/>
      <c r="AW37" s="364"/>
      <c r="AX37" s="364"/>
      <c r="AY37" s="364"/>
      <c r="AZ37" s="364"/>
      <c r="BA37" s="364"/>
      <c r="BB37" s="364"/>
      <c r="BC37" s="364"/>
      <c r="BD37" s="364"/>
      <c r="BE37" s="364"/>
      <c r="BF37" s="364"/>
      <c r="BG37" s="364"/>
      <c r="BH37" s="364"/>
      <c r="BI37" s="364"/>
      <c r="BJ37" s="364"/>
      <c r="BK37" s="364"/>
      <c r="BL37" s="364"/>
      <c r="BM37" s="364"/>
      <c r="BN37" s="364"/>
      <c r="BO37" s="364"/>
      <c r="BP37" s="364"/>
      <c r="BQ37" s="364"/>
      <c r="BR37" s="364"/>
      <c r="BS37" s="364"/>
      <c r="BT37" s="364"/>
      <c r="BU37" s="364"/>
      <c r="BV37" s="364"/>
      <c r="BW37" s="364"/>
      <c r="BX37" s="364"/>
      <c r="BY37" s="364"/>
      <c r="BZ37" s="364"/>
      <c r="CA37" s="364"/>
      <c r="CB37" s="364"/>
      <c r="CC37" s="364"/>
      <c r="CD37" s="364"/>
      <c r="CE37" s="364"/>
      <c r="CF37" s="364"/>
      <c r="CG37" s="364"/>
      <c r="CH37" s="364"/>
      <c r="CI37" s="364"/>
      <c r="CJ37" s="364"/>
      <c r="CK37" s="364"/>
      <c r="CL37" s="364"/>
      <c r="CM37" s="364"/>
      <c r="CN37" s="364"/>
      <c r="CO37" s="364"/>
      <c r="CP37" s="364"/>
      <c r="CQ37" s="364"/>
      <c r="CR37" s="364"/>
      <c r="CS37" s="364"/>
      <c r="CT37" s="364"/>
      <c r="CU37" s="364"/>
      <c r="CV37" s="364"/>
      <c r="CW37" s="364"/>
      <c r="CX37" s="364"/>
      <c r="CY37" s="364"/>
      <c r="CZ37" s="364"/>
      <c r="DA37" s="364"/>
    </row>
    <row r="38" spans="1:129" ht="6" customHeight="1"/>
    <row r="39" spans="1:129" s="82" customFormat="1" ht="14.25" customHeight="1">
      <c r="A39" s="82" t="s">
        <v>217</v>
      </c>
      <c r="X39" s="383" t="s">
        <v>440</v>
      </c>
      <c r="Y39" s="383"/>
      <c r="Z39" s="383"/>
      <c r="AA39" s="383"/>
      <c r="AB39" s="383"/>
      <c r="AC39" s="383"/>
      <c r="AD39" s="383"/>
      <c r="AE39" s="383"/>
      <c r="AF39" s="383"/>
      <c r="AG39" s="383"/>
      <c r="AH39" s="383"/>
      <c r="AI39" s="383"/>
      <c r="AJ39" s="383"/>
      <c r="AK39" s="383"/>
      <c r="AL39" s="383"/>
      <c r="AM39" s="383"/>
      <c r="AN39" s="383"/>
      <c r="AO39" s="383"/>
      <c r="AP39" s="383"/>
      <c r="AQ39" s="383"/>
      <c r="AR39" s="383"/>
      <c r="AS39" s="383"/>
      <c r="AT39" s="383"/>
      <c r="AU39" s="383"/>
      <c r="AV39" s="383"/>
      <c r="AW39" s="383"/>
      <c r="AX39" s="383"/>
      <c r="AY39" s="383"/>
      <c r="AZ39" s="383"/>
      <c r="BA39" s="383"/>
      <c r="BB39" s="383"/>
      <c r="BC39" s="383"/>
      <c r="BD39" s="383"/>
      <c r="BE39" s="383"/>
      <c r="BF39" s="383"/>
      <c r="BG39" s="383"/>
      <c r="BH39" s="383"/>
      <c r="BI39" s="383"/>
      <c r="BJ39" s="383"/>
      <c r="BK39" s="383"/>
      <c r="BL39" s="383"/>
      <c r="BM39" s="383"/>
      <c r="BN39" s="383"/>
      <c r="BO39" s="383"/>
      <c r="BP39" s="383"/>
      <c r="BQ39" s="383"/>
      <c r="BR39" s="383"/>
      <c r="BS39" s="383"/>
      <c r="BT39" s="383"/>
      <c r="BU39" s="383"/>
      <c r="BV39" s="383"/>
      <c r="BW39" s="383"/>
      <c r="BX39" s="383"/>
      <c r="BY39" s="383"/>
      <c r="BZ39" s="383"/>
      <c r="CA39" s="383"/>
      <c r="CB39" s="383"/>
      <c r="CC39" s="383"/>
      <c r="CD39" s="383"/>
      <c r="CE39" s="383"/>
      <c r="CF39" s="383"/>
      <c r="CG39" s="383"/>
      <c r="CH39" s="383"/>
      <c r="CI39" s="383"/>
      <c r="CJ39" s="383"/>
      <c r="CK39" s="383"/>
      <c r="CL39" s="383"/>
      <c r="CM39" s="383"/>
      <c r="CN39" s="383"/>
      <c r="CO39" s="383"/>
      <c r="CP39" s="383"/>
      <c r="CQ39" s="383"/>
      <c r="CR39" s="383"/>
      <c r="CS39" s="383"/>
      <c r="CT39" s="383"/>
      <c r="CU39" s="383"/>
      <c r="CV39" s="383"/>
      <c r="CW39" s="383"/>
      <c r="CX39" s="383"/>
      <c r="CY39" s="383"/>
      <c r="CZ39" s="383"/>
      <c r="DA39" s="383"/>
    </row>
    <row r="40" spans="1:129" s="82" customFormat="1" ht="6" customHeight="1"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</row>
    <row r="41" spans="1:129" s="82" customFormat="1" ht="14.25" customHeight="1">
      <c r="A41" s="384" t="s">
        <v>218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4"/>
      <c r="AC41" s="384"/>
      <c r="AD41" s="384"/>
      <c r="AE41" s="384"/>
      <c r="AF41" s="384"/>
      <c r="AG41" s="384"/>
      <c r="AH41" s="384"/>
      <c r="AI41" s="384"/>
      <c r="AJ41" s="384"/>
      <c r="AK41" s="384"/>
      <c r="AL41" s="384"/>
      <c r="AM41" s="384"/>
      <c r="AN41" s="384"/>
      <c r="AO41" s="384"/>
      <c r="AP41" s="385" t="s">
        <v>450</v>
      </c>
      <c r="AQ41" s="385"/>
      <c r="AR41" s="385"/>
      <c r="AS41" s="385"/>
      <c r="AT41" s="385"/>
      <c r="AU41" s="385"/>
      <c r="AV41" s="385"/>
      <c r="AW41" s="385"/>
      <c r="AX41" s="385"/>
      <c r="AY41" s="385"/>
      <c r="AZ41" s="385"/>
      <c r="BA41" s="385"/>
      <c r="BB41" s="385"/>
      <c r="BC41" s="385"/>
      <c r="BD41" s="385"/>
      <c r="BE41" s="385"/>
      <c r="BF41" s="385"/>
      <c r="BG41" s="385"/>
      <c r="BH41" s="385"/>
      <c r="BI41" s="385"/>
      <c r="BJ41" s="385"/>
      <c r="BK41" s="385"/>
      <c r="BL41" s="385"/>
      <c r="BM41" s="385"/>
      <c r="BN41" s="385"/>
      <c r="BO41" s="385"/>
      <c r="BP41" s="385"/>
      <c r="BQ41" s="385"/>
      <c r="BR41" s="385"/>
      <c r="BS41" s="385"/>
      <c r="BT41" s="385"/>
      <c r="BU41" s="385"/>
      <c r="BV41" s="385"/>
      <c r="BW41" s="385"/>
      <c r="BX41" s="385"/>
      <c r="BY41" s="385"/>
      <c r="BZ41" s="385"/>
      <c r="CA41" s="385"/>
      <c r="CB41" s="385"/>
      <c r="CC41" s="385"/>
      <c r="CD41" s="385"/>
      <c r="CE41" s="385"/>
      <c r="CF41" s="385"/>
      <c r="CG41" s="385"/>
      <c r="CH41" s="385"/>
      <c r="CI41" s="385"/>
      <c r="CJ41" s="385"/>
      <c r="CK41" s="385"/>
      <c r="CL41" s="385"/>
      <c r="CM41" s="385"/>
      <c r="CN41" s="385"/>
      <c r="CO41" s="385"/>
      <c r="CP41" s="385"/>
      <c r="CQ41" s="385"/>
      <c r="CR41" s="385"/>
      <c r="CS41" s="385"/>
      <c r="CT41" s="385"/>
      <c r="CU41" s="385"/>
      <c r="CV41" s="385"/>
      <c r="CW41" s="385"/>
      <c r="CX41" s="385"/>
      <c r="CY41" s="385"/>
      <c r="CZ41" s="385"/>
      <c r="DA41" s="385"/>
    </row>
    <row r="42" spans="1:129" ht="10.5" customHeight="1"/>
    <row r="43" spans="1:129" s="84" customFormat="1" ht="45" customHeight="1">
      <c r="A43" s="368" t="s">
        <v>220</v>
      </c>
      <c r="B43" s="369"/>
      <c r="C43" s="369"/>
      <c r="D43" s="369"/>
      <c r="E43" s="369"/>
      <c r="F43" s="369"/>
      <c r="G43" s="370"/>
      <c r="H43" s="368" t="s">
        <v>0</v>
      </c>
      <c r="I43" s="369"/>
      <c r="J43" s="369"/>
      <c r="K43" s="369"/>
      <c r="L43" s="369"/>
      <c r="M43" s="369"/>
      <c r="N43" s="369"/>
      <c r="O43" s="369"/>
      <c r="P43" s="369"/>
      <c r="Q43" s="369"/>
      <c r="R43" s="369"/>
      <c r="S43" s="369"/>
      <c r="T43" s="369"/>
      <c r="U43" s="369"/>
      <c r="V43" s="369"/>
      <c r="W43" s="369"/>
      <c r="X43" s="369"/>
      <c r="Y43" s="369"/>
      <c r="Z43" s="369"/>
      <c r="AA43" s="369"/>
      <c r="AB43" s="369"/>
      <c r="AC43" s="369"/>
      <c r="AD43" s="369"/>
      <c r="AE43" s="369"/>
      <c r="AF43" s="369"/>
      <c r="AG43" s="369"/>
      <c r="AH43" s="369"/>
      <c r="AI43" s="369"/>
      <c r="AJ43" s="369"/>
      <c r="AK43" s="369"/>
      <c r="AL43" s="369"/>
      <c r="AM43" s="369"/>
      <c r="AN43" s="369"/>
      <c r="AO43" s="369"/>
      <c r="AP43" s="369"/>
      <c r="AQ43" s="369"/>
      <c r="AR43" s="369"/>
      <c r="AS43" s="369"/>
      <c r="AT43" s="369"/>
      <c r="AU43" s="369"/>
      <c r="AV43" s="369"/>
      <c r="AW43" s="369"/>
      <c r="AX43" s="369"/>
      <c r="AY43" s="369"/>
      <c r="AZ43" s="369"/>
      <c r="BA43" s="369"/>
      <c r="BB43" s="369"/>
      <c r="BC43" s="370"/>
      <c r="BD43" s="368" t="s">
        <v>265</v>
      </c>
      <c r="BE43" s="369"/>
      <c r="BF43" s="369"/>
      <c r="BG43" s="369"/>
      <c r="BH43" s="369"/>
      <c r="BI43" s="369"/>
      <c r="BJ43" s="369"/>
      <c r="BK43" s="369"/>
      <c r="BL43" s="369"/>
      <c r="BM43" s="369"/>
      <c r="BN43" s="369"/>
      <c r="BO43" s="369"/>
      <c r="BP43" s="369"/>
      <c r="BQ43" s="369"/>
      <c r="BR43" s="369"/>
      <c r="BS43" s="370"/>
      <c r="BT43" s="368" t="s">
        <v>266</v>
      </c>
      <c r="BU43" s="369"/>
      <c r="BV43" s="369"/>
      <c r="BW43" s="369"/>
      <c r="BX43" s="369"/>
      <c r="BY43" s="369"/>
      <c r="BZ43" s="369"/>
      <c r="CA43" s="369"/>
      <c r="CB43" s="369"/>
      <c r="CC43" s="369"/>
      <c r="CD43" s="369"/>
      <c r="CE43" s="369"/>
      <c r="CF43" s="369"/>
      <c r="CG43" s="369"/>
      <c r="CH43" s="369"/>
      <c r="CI43" s="370"/>
      <c r="CJ43" s="368" t="s">
        <v>267</v>
      </c>
      <c r="CK43" s="369"/>
      <c r="CL43" s="369"/>
      <c r="CM43" s="369"/>
      <c r="CN43" s="369"/>
      <c r="CO43" s="369"/>
      <c r="CP43" s="369"/>
      <c r="CQ43" s="369"/>
      <c r="CR43" s="369"/>
      <c r="CS43" s="369"/>
      <c r="CT43" s="369"/>
      <c r="CU43" s="369"/>
      <c r="CV43" s="369"/>
      <c r="CW43" s="369"/>
      <c r="CX43" s="369"/>
      <c r="CY43" s="369"/>
      <c r="CZ43" s="369"/>
      <c r="DA43" s="370"/>
    </row>
    <row r="44" spans="1:129" s="85" customFormat="1" ht="12.75" customHeight="1">
      <c r="A44" s="356">
        <v>1</v>
      </c>
      <c r="B44" s="356"/>
      <c r="C44" s="356"/>
      <c r="D44" s="356"/>
      <c r="E44" s="356"/>
      <c r="F44" s="356"/>
      <c r="G44" s="356"/>
      <c r="H44" s="356">
        <v>2</v>
      </c>
      <c r="I44" s="356"/>
      <c r="J44" s="356"/>
      <c r="K44" s="356"/>
      <c r="L44" s="356"/>
      <c r="M44" s="356"/>
      <c r="N44" s="356"/>
      <c r="O44" s="356"/>
      <c r="P44" s="356"/>
      <c r="Q44" s="356"/>
      <c r="R44" s="356"/>
      <c r="S44" s="356"/>
      <c r="T44" s="356"/>
      <c r="U44" s="356"/>
      <c r="V44" s="356"/>
      <c r="W44" s="356"/>
      <c r="X44" s="356"/>
      <c r="Y44" s="356"/>
      <c r="Z44" s="356"/>
      <c r="AA44" s="356"/>
      <c r="AB44" s="356"/>
      <c r="AC44" s="356"/>
      <c r="AD44" s="356"/>
      <c r="AE44" s="356"/>
      <c r="AF44" s="356"/>
      <c r="AG44" s="356"/>
      <c r="AH44" s="356"/>
      <c r="AI44" s="356"/>
      <c r="AJ44" s="356"/>
      <c r="AK44" s="356"/>
      <c r="AL44" s="356"/>
      <c r="AM44" s="356"/>
      <c r="AN44" s="356"/>
      <c r="AO44" s="356"/>
      <c r="AP44" s="356"/>
      <c r="AQ44" s="356"/>
      <c r="AR44" s="356"/>
      <c r="AS44" s="356"/>
      <c r="AT44" s="356"/>
      <c r="AU44" s="356"/>
      <c r="AV44" s="356"/>
      <c r="AW44" s="356"/>
      <c r="AX44" s="356"/>
      <c r="AY44" s="356"/>
      <c r="AZ44" s="356"/>
      <c r="BA44" s="356"/>
      <c r="BB44" s="356"/>
      <c r="BC44" s="356"/>
      <c r="BD44" s="356">
        <v>3</v>
      </c>
      <c r="BE44" s="356"/>
      <c r="BF44" s="356"/>
      <c r="BG44" s="356"/>
      <c r="BH44" s="356"/>
      <c r="BI44" s="356"/>
      <c r="BJ44" s="356"/>
      <c r="BK44" s="356"/>
      <c r="BL44" s="356"/>
      <c r="BM44" s="356"/>
      <c r="BN44" s="356"/>
      <c r="BO44" s="356"/>
      <c r="BP44" s="356"/>
      <c r="BQ44" s="356"/>
      <c r="BR44" s="356"/>
      <c r="BS44" s="356"/>
      <c r="BT44" s="356">
        <v>4</v>
      </c>
      <c r="BU44" s="356"/>
      <c r="BV44" s="356"/>
      <c r="BW44" s="356"/>
      <c r="BX44" s="356"/>
      <c r="BY44" s="356"/>
      <c r="BZ44" s="356"/>
      <c r="CA44" s="356"/>
      <c r="CB44" s="356"/>
      <c r="CC44" s="356"/>
      <c r="CD44" s="356"/>
      <c r="CE44" s="356"/>
      <c r="CF44" s="356"/>
      <c r="CG44" s="356"/>
      <c r="CH44" s="356"/>
      <c r="CI44" s="356"/>
      <c r="CJ44" s="356">
        <v>5</v>
      </c>
      <c r="CK44" s="356"/>
      <c r="CL44" s="356"/>
      <c r="CM44" s="356"/>
      <c r="CN44" s="356"/>
      <c r="CO44" s="356"/>
      <c r="CP44" s="356"/>
      <c r="CQ44" s="356"/>
      <c r="CR44" s="356"/>
      <c r="CS44" s="356"/>
      <c r="CT44" s="356"/>
      <c r="CU44" s="356"/>
      <c r="CV44" s="356"/>
      <c r="CW44" s="356"/>
      <c r="CX44" s="356"/>
      <c r="CY44" s="356"/>
      <c r="CZ44" s="356"/>
      <c r="DA44" s="356"/>
    </row>
    <row r="45" spans="1:129" s="86" customFormat="1" ht="15" customHeight="1">
      <c r="A45" s="377" t="s">
        <v>244</v>
      </c>
      <c r="B45" s="377"/>
      <c r="C45" s="377"/>
      <c r="D45" s="377"/>
      <c r="E45" s="377"/>
      <c r="F45" s="377"/>
      <c r="G45" s="377"/>
      <c r="H45" s="386" t="s">
        <v>451</v>
      </c>
      <c r="I45" s="386"/>
      <c r="J45" s="386"/>
      <c r="K45" s="386"/>
      <c r="L45" s="386"/>
      <c r="M45" s="386"/>
      <c r="N45" s="386"/>
      <c r="O45" s="386"/>
      <c r="P45" s="386"/>
      <c r="Q45" s="386"/>
      <c r="R45" s="386"/>
      <c r="S45" s="386"/>
      <c r="T45" s="386"/>
      <c r="U45" s="386"/>
      <c r="V45" s="386"/>
      <c r="W45" s="386"/>
      <c r="X45" s="386"/>
      <c r="Y45" s="386"/>
      <c r="Z45" s="386"/>
      <c r="AA45" s="386"/>
      <c r="AB45" s="386"/>
      <c r="AC45" s="386"/>
      <c r="AD45" s="386"/>
      <c r="AE45" s="386"/>
      <c r="AF45" s="386"/>
      <c r="AG45" s="386"/>
      <c r="AH45" s="386"/>
      <c r="AI45" s="386"/>
      <c r="AJ45" s="386"/>
      <c r="AK45" s="386"/>
      <c r="AL45" s="386"/>
      <c r="AM45" s="386"/>
      <c r="AN45" s="386"/>
      <c r="AO45" s="386"/>
      <c r="AP45" s="386"/>
      <c r="AQ45" s="386"/>
      <c r="AR45" s="386"/>
      <c r="AS45" s="386"/>
      <c r="AT45" s="386"/>
      <c r="AU45" s="386"/>
      <c r="AV45" s="386"/>
      <c r="AW45" s="386"/>
      <c r="AX45" s="386"/>
      <c r="AY45" s="386"/>
      <c r="AZ45" s="386"/>
      <c r="BA45" s="386"/>
      <c r="BB45" s="386"/>
      <c r="BC45" s="386"/>
      <c r="BD45" s="322">
        <v>13475</v>
      </c>
      <c r="BE45" s="322"/>
      <c r="BF45" s="322"/>
      <c r="BG45" s="322"/>
      <c r="BH45" s="322"/>
      <c r="BI45" s="322"/>
      <c r="BJ45" s="322"/>
      <c r="BK45" s="322"/>
      <c r="BL45" s="322"/>
      <c r="BM45" s="322"/>
      <c r="BN45" s="322"/>
      <c r="BO45" s="322"/>
      <c r="BP45" s="322"/>
      <c r="BQ45" s="322"/>
      <c r="BR45" s="322"/>
      <c r="BS45" s="322"/>
      <c r="BT45" s="322">
        <v>4</v>
      </c>
      <c r="BU45" s="322"/>
      <c r="BV45" s="322"/>
      <c r="BW45" s="322"/>
      <c r="BX45" s="322"/>
      <c r="BY45" s="322"/>
      <c r="BZ45" s="322"/>
      <c r="CA45" s="322"/>
      <c r="CB45" s="322"/>
      <c r="CC45" s="322"/>
      <c r="CD45" s="322"/>
      <c r="CE45" s="322"/>
      <c r="CF45" s="322"/>
      <c r="CG45" s="322"/>
      <c r="CH45" s="322"/>
      <c r="CI45" s="322"/>
      <c r="CJ45" s="322">
        <f>BD45*BT45</f>
        <v>53900</v>
      </c>
      <c r="CK45" s="322"/>
      <c r="CL45" s="322"/>
      <c r="CM45" s="322"/>
      <c r="CN45" s="322"/>
      <c r="CO45" s="322"/>
      <c r="CP45" s="322"/>
      <c r="CQ45" s="322"/>
      <c r="CR45" s="322"/>
      <c r="CS45" s="322"/>
      <c r="CT45" s="322"/>
      <c r="CU45" s="322"/>
      <c r="CV45" s="322"/>
      <c r="CW45" s="322"/>
      <c r="CX45" s="322"/>
      <c r="CY45" s="322"/>
      <c r="CZ45" s="322"/>
      <c r="DA45" s="322"/>
    </row>
    <row r="46" spans="1:129" s="86" customFormat="1" ht="15" customHeight="1">
      <c r="A46" s="377"/>
      <c r="B46" s="377"/>
      <c r="C46" s="377"/>
      <c r="D46" s="377"/>
      <c r="E46" s="377"/>
      <c r="F46" s="377"/>
      <c r="G46" s="377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6"/>
      <c r="AH46" s="386"/>
      <c r="AI46" s="386"/>
      <c r="AJ46" s="386"/>
      <c r="AK46" s="386"/>
      <c r="AL46" s="386"/>
      <c r="AM46" s="386"/>
      <c r="AN46" s="386"/>
      <c r="AO46" s="386"/>
      <c r="AP46" s="386"/>
      <c r="AQ46" s="386"/>
      <c r="AR46" s="386"/>
      <c r="AS46" s="386"/>
      <c r="AT46" s="386"/>
      <c r="AU46" s="386"/>
      <c r="AV46" s="386"/>
      <c r="AW46" s="386"/>
      <c r="AX46" s="386"/>
      <c r="AY46" s="386"/>
      <c r="AZ46" s="386"/>
      <c r="BA46" s="386"/>
      <c r="BB46" s="386"/>
      <c r="BC46" s="386"/>
      <c r="BD46" s="322"/>
      <c r="BE46" s="322"/>
      <c r="BF46" s="322"/>
      <c r="BG46" s="322"/>
      <c r="BH46" s="322"/>
      <c r="BI46" s="322"/>
      <c r="BJ46" s="322"/>
      <c r="BK46" s="322"/>
      <c r="BL46" s="322"/>
      <c r="BM46" s="322"/>
      <c r="BN46" s="322"/>
      <c r="BO46" s="322"/>
      <c r="BP46" s="322"/>
      <c r="BQ46" s="322"/>
      <c r="BR46" s="322"/>
      <c r="BS46" s="322"/>
      <c r="BT46" s="322"/>
      <c r="BU46" s="322"/>
      <c r="BV46" s="322"/>
      <c r="BW46" s="322"/>
      <c r="BX46" s="322"/>
      <c r="BY46" s="322"/>
      <c r="BZ46" s="322"/>
      <c r="CA46" s="322"/>
      <c r="CB46" s="322"/>
      <c r="CC46" s="322"/>
      <c r="CD46" s="322"/>
      <c r="CE46" s="322"/>
      <c r="CF46" s="322"/>
      <c r="CG46" s="322"/>
      <c r="CH46" s="322"/>
      <c r="CI46" s="322"/>
      <c r="CJ46" s="322"/>
      <c r="CK46" s="322"/>
      <c r="CL46" s="322"/>
      <c r="CM46" s="322"/>
      <c r="CN46" s="322"/>
      <c r="CO46" s="322"/>
      <c r="CP46" s="322"/>
      <c r="CQ46" s="322"/>
      <c r="CR46" s="322"/>
      <c r="CS46" s="322"/>
      <c r="CT46" s="322"/>
      <c r="CU46" s="322"/>
      <c r="CV46" s="322"/>
      <c r="CW46" s="322"/>
      <c r="CX46" s="322"/>
      <c r="CY46" s="322"/>
      <c r="CZ46" s="322"/>
      <c r="DA46" s="322"/>
    </row>
    <row r="47" spans="1:129" s="86" customFormat="1" ht="15" customHeight="1">
      <c r="A47" s="377"/>
      <c r="B47" s="377"/>
      <c r="C47" s="377"/>
      <c r="D47" s="377"/>
      <c r="E47" s="377"/>
      <c r="F47" s="377"/>
      <c r="G47" s="377"/>
      <c r="H47" s="340" t="s">
        <v>229</v>
      </c>
      <c r="I47" s="340"/>
      <c r="J47" s="340"/>
      <c r="K47" s="340"/>
      <c r="L47" s="340"/>
      <c r="M47" s="340"/>
      <c r="N47" s="340"/>
      <c r="O47" s="340"/>
      <c r="P47" s="340"/>
      <c r="Q47" s="340"/>
      <c r="R47" s="340"/>
      <c r="S47" s="340"/>
      <c r="T47" s="340"/>
      <c r="U47" s="340"/>
      <c r="V47" s="340"/>
      <c r="W47" s="340"/>
      <c r="X47" s="340"/>
      <c r="Y47" s="340"/>
      <c r="Z47" s="340"/>
      <c r="AA47" s="340"/>
      <c r="AB47" s="340"/>
      <c r="AC47" s="340"/>
      <c r="AD47" s="340"/>
      <c r="AE47" s="340"/>
      <c r="AF47" s="340"/>
      <c r="AG47" s="340"/>
      <c r="AH47" s="340"/>
      <c r="AI47" s="340"/>
      <c r="AJ47" s="340"/>
      <c r="AK47" s="340"/>
      <c r="AL47" s="340"/>
      <c r="AM47" s="340"/>
      <c r="AN47" s="340"/>
      <c r="AO47" s="340"/>
      <c r="AP47" s="340"/>
      <c r="AQ47" s="340"/>
      <c r="AR47" s="340"/>
      <c r="AS47" s="340"/>
      <c r="AT47" s="340"/>
      <c r="AU47" s="340"/>
      <c r="AV47" s="340"/>
      <c r="AW47" s="340"/>
      <c r="AX47" s="340"/>
      <c r="AY47" s="340"/>
      <c r="AZ47" s="340"/>
      <c r="BA47" s="340"/>
      <c r="BB47" s="340"/>
      <c r="BC47" s="341"/>
      <c r="BD47" s="322" t="s">
        <v>7</v>
      </c>
      <c r="BE47" s="322"/>
      <c r="BF47" s="322"/>
      <c r="BG47" s="322"/>
      <c r="BH47" s="322"/>
      <c r="BI47" s="322"/>
      <c r="BJ47" s="322"/>
      <c r="BK47" s="322"/>
      <c r="BL47" s="322"/>
      <c r="BM47" s="322"/>
      <c r="BN47" s="322"/>
      <c r="BO47" s="322"/>
      <c r="BP47" s="322"/>
      <c r="BQ47" s="322"/>
      <c r="BR47" s="322"/>
      <c r="BS47" s="322"/>
      <c r="BT47" s="322" t="s">
        <v>7</v>
      </c>
      <c r="BU47" s="322"/>
      <c r="BV47" s="322"/>
      <c r="BW47" s="322"/>
      <c r="BX47" s="322"/>
      <c r="BY47" s="322"/>
      <c r="BZ47" s="322"/>
      <c r="CA47" s="322"/>
      <c r="CB47" s="322"/>
      <c r="CC47" s="322"/>
      <c r="CD47" s="322"/>
      <c r="CE47" s="322"/>
      <c r="CF47" s="322"/>
      <c r="CG47" s="322"/>
      <c r="CH47" s="322"/>
      <c r="CI47" s="322"/>
      <c r="CJ47" s="322">
        <f>CJ45</f>
        <v>53900</v>
      </c>
      <c r="CK47" s="322"/>
      <c r="CL47" s="322"/>
      <c r="CM47" s="322"/>
      <c r="CN47" s="322"/>
      <c r="CO47" s="322"/>
      <c r="CP47" s="322"/>
      <c r="CQ47" s="322"/>
      <c r="CR47" s="322"/>
      <c r="CS47" s="322"/>
      <c r="CT47" s="322"/>
      <c r="CU47" s="322"/>
      <c r="CV47" s="322"/>
      <c r="CW47" s="322"/>
      <c r="CX47" s="322"/>
      <c r="CY47" s="322"/>
      <c r="CZ47" s="322"/>
      <c r="DA47" s="322"/>
    </row>
    <row r="48" spans="1:129" s="17" customFormat="1" ht="12" customHeight="1"/>
    <row r="49" spans="1:105" s="82" customFormat="1" ht="14.25">
      <c r="A49" s="364" t="s">
        <v>268</v>
      </c>
      <c r="B49" s="364"/>
      <c r="C49" s="364"/>
      <c r="D49" s="364"/>
      <c r="E49" s="364"/>
      <c r="F49" s="364"/>
      <c r="G49" s="364"/>
      <c r="H49" s="364"/>
      <c r="I49" s="364"/>
      <c r="J49" s="364"/>
      <c r="K49" s="364"/>
      <c r="L49" s="364"/>
      <c r="M49" s="364"/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364"/>
      <c r="Z49" s="364"/>
      <c r="AA49" s="364"/>
      <c r="AB49" s="364"/>
      <c r="AC49" s="364"/>
      <c r="AD49" s="364"/>
      <c r="AE49" s="364"/>
      <c r="AF49" s="364"/>
      <c r="AG49" s="364"/>
      <c r="AH49" s="364"/>
      <c r="AI49" s="364"/>
      <c r="AJ49" s="364"/>
      <c r="AK49" s="364"/>
      <c r="AL49" s="364"/>
      <c r="AM49" s="364"/>
      <c r="AN49" s="364"/>
      <c r="AO49" s="364"/>
      <c r="AP49" s="364"/>
      <c r="AQ49" s="364"/>
      <c r="AR49" s="364"/>
      <c r="AS49" s="364"/>
      <c r="AT49" s="364"/>
      <c r="AU49" s="364"/>
      <c r="AV49" s="364"/>
      <c r="AW49" s="364"/>
      <c r="AX49" s="364"/>
      <c r="AY49" s="364"/>
      <c r="AZ49" s="364"/>
      <c r="BA49" s="364"/>
      <c r="BB49" s="364"/>
      <c r="BC49" s="364"/>
      <c r="BD49" s="364"/>
      <c r="BE49" s="364"/>
      <c r="BF49" s="364"/>
      <c r="BG49" s="364"/>
      <c r="BH49" s="364"/>
      <c r="BI49" s="364"/>
      <c r="BJ49" s="364"/>
      <c r="BK49" s="364"/>
      <c r="BL49" s="364"/>
      <c r="BM49" s="364"/>
      <c r="BN49" s="364"/>
      <c r="BO49" s="364"/>
      <c r="BP49" s="364"/>
      <c r="BQ49" s="364"/>
      <c r="BR49" s="364"/>
      <c r="BS49" s="364"/>
      <c r="BT49" s="364"/>
      <c r="BU49" s="364"/>
      <c r="BV49" s="364"/>
      <c r="BW49" s="364"/>
      <c r="BX49" s="364"/>
      <c r="BY49" s="364"/>
      <c r="BZ49" s="364"/>
      <c r="CA49" s="364"/>
      <c r="CB49" s="364"/>
      <c r="CC49" s="364"/>
      <c r="CD49" s="364"/>
      <c r="CE49" s="364"/>
      <c r="CF49" s="364"/>
      <c r="CG49" s="364"/>
      <c r="CH49" s="364"/>
      <c r="CI49" s="364"/>
      <c r="CJ49" s="364"/>
      <c r="CK49" s="364"/>
      <c r="CL49" s="364"/>
      <c r="CM49" s="364"/>
      <c r="CN49" s="364"/>
      <c r="CO49" s="364"/>
      <c r="CP49" s="364"/>
      <c r="CQ49" s="364"/>
      <c r="CR49" s="364"/>
      <c r="CS49" s="364"/>
      <c r="CT49" s="364"/>
      <c r="CU49" s="364"/>
      <c r="CV49" s="364"/>
      <c r="CW49" s="364"/>
      <c r="CX49" s="364"/>
      <c r="CY49" s="364"/>
      <c r="CZ49" s="364"/>
      <c r="DA49" s="364"/>
    </row>
    <row r="50" spans="1:105" ht="6" customHeight="1"/>
    <row r="51" spans="1:105" s="82" customFormat="1" ht="14.25">
      <c r="A51" s="82" t="s">
        <v>217</v>
      </c>
      <c r="X51" s="383" t="s">
        <v>441</v>
      </c>
      <c r="Y51" s="383"/>
      <c r="Z51" s="383"/>
      <c r="AA51" s="383"/>
      <c r="AB51" s="383"/>
      <c r="AC51" s="383"/>
      <c r="AD51" s="383"/>
      <c r="AE51" s="383"/>
      <c r="AF51" s="383"/>
      <c r="AG51" s="383"/>
      <c r="AH51" s="383"/>
      <c r="AI51" s="383"/>
      <c r="AJ51" s="383"/>
      <c r="AK51" s="383"/>
      <c r="AL51" s="383"/>
      <c r="AM51" s="383"/>
      <c r="AN51" s="383"/>
      <c r="AO51" s="383"/>
      <c r="AP51" s="383"/>
      <c r="AQ51" s="383"/>
      <c r="AR51" s="383"/>
      <c r="AS51" s="383"/>
      <c r="AT51" s="383"/>
      <c r="AU51" s="383"/>
      <c r="AV51" s="383"/>
      <c r="AW51" s="383"/>
      <c r="AX51" s="383"/>
      <c r="AY51" s="383"/>
      <c r="AZ51" s="383"/>
      <c r="BA51" s="383"/>
      <c r="BB51" s="383"/>
      <c r="BC51" s="383"/>
      <c r="BD51" s="383"/>
      <c r="BE51" s="383"/>
      <c r="BF51" s="383"/>
      <c r="BG51" s="383"/>
      <c r="BH51" s="383"/>
      <c r="BI51" s="383"/>
      <c r="BJ51" s="383"/>
      <c r="BK51" s="383"/>
      <c r="BL51" s="383"/>
      <c r="BM51" s="383"/>
      <c r="BN51" s="383"/>
      <c r="BO51" s="383"/>
      <c r="BP51" s="383"/>
      <c r="BQ51" s="383"/>
      <c r="BR51" s="383"/>
      <c r="BS51" s="383"/>
      <c r="BT51" s="383"/>
      <c r="BU51" s="383"/>
      <c r="BV51" s="383"/>
      <c r="BW51" s="383"/>
      <c r="BX51" s="383"/>
      <c r="BY51" s="383"/>
      <c r="BZ51" s="383"/>
      <c r="CA51" s="383"/>
      <c r="CB51" s="383"/>
      <c r="CC51" s="383"/>
      <c r="CD51" s="383"/>
      <c r="CE51" s="383"/>
      <c r="CF51" s="383"/>
      <c r="CG51" s="383"/>
      <c r="CH51" s="383"/>
      <c r="CI51" s="383"/>
      <c r="CJ51" s="383"/>
      <c r="CK51" s="383"/>
      <c r="CL51" s="383"/>
      <c r="CM51" s="383"/>
      <c r="CN51" s="383"/>
      <c r="CO51" s="383"/>
      <c r="CP51" s="383"/>
      <c r="CQ51" s="383"/>
      <c r="CR51" s="383"/>
      <c r="CS51" s="383"/>
      <c r="CT51" s="383"/>
      <c r="CU51" s="383"/>
      <c r="CV51" s="383"/>
      <c r="CW51" s="383"/>
      <c r="CX51" s="383"/>
      <c r="CY51" s="383"/>
      <c r="CZ51" s="383"/>
      <c r="DA51" s="383"/>
    </row>
    <row r="52" spans="1:105" s="82" customFormat="1" ht="6" customHeight="1"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</row>
    <row r="53" spans="1:105" s="82" customFormat="1" ht="14.25">
      <c r="A53" s="384" t="s">
        <v>218</v>
      </c>
      <c r="B53" s="384"/>
      <c r="C53" s="384"/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4"/>
      <c r="AC53" s="384"/>
      <c r="AD53" s="384"/>
      <c r="AE53" s="384"/>
      <c r="AF53" s="384"/>
      <c r="AG53" s="384"/>
      <c r="AH53" s="384"/>
      <c r="AI53" s="384"/>
      <c r="AJ53" s="384"/>
      <c r="AK53" s="384"/>
      <c r="AL53" s="384"/>
      <c r="AM53" s="384"/>
      <c r="AN53" s="384"/>
      <c r="AO53" s="384"/>
      <c r="AP53" s="385" t="s">
        <v>450</v>
      </c>
      <c r="AQ53" s="385"/>
      <c r="AR53" s="385"/>
      <c r="AS53" s="385"/>
      <c r="AT53" s="385"/>
      <c r="AU53" s="385"/>
      <c r="AV53" s="385"/>
      <c r="AW53" s="385"/>
      <c r="AX53" s="385"/>
      <c r="AY53" s="385"/>
      <c r="AZ53" s="385"/>
      <c r="BA53" s="385"/>
      <c r="BB53" s="385"/>
      <c r="BC53" s="385"/>
      <c r="BD53" s="385"/>
      <c r="BE53" s="385"/>
      <c r="BF53" s="385"/>
      <c r="BG53" s="385"/>
      <c r="BH53" s="385"/>
      <c r="BI53" s="385"/>
      <c r="BJ53" s="385"/>
      <c r="BK53" s="385"/>
      <c r="BL53" s="385"/>
      <c r="BM53" s="385"/>
      <c r="BN53" s="385"/>
      <c r="BO53" s="385"/>
      <c r="BP53" s="385"/>
      <c r="BQ53" s="385"/>
      <c r="BR53" s="385"/>
      <c r="BS53" s="385"/>
      <c r="BT53" s="385"/>
      <c r="BU53" s="385"/>
      <c r="BV53" s="385"/>
      <c r="BW53" s="385"/>
      <c r="BX53" s="385"/>
      <c r="BY53" s="385"/>
      <c r="BZ53" s="385"/>
      <c r="CA53" s="385"/>
      <c r="CB53" s="385"/>
      <c r="CC53" s="385"/>
      <c r="CD53" s="385"/>
      <c r="CE53" s="385"/>
      <c r="CF53" s="385"/>
      <c r="CG53" s="385"/>
      <c r="CH53" s="385"/>
      <c r="CI53" s="385"/>
      <c r="CJ53" s="385"/>
      <c r="CK53" s="385"/>
      <c r="CL53" s="385"/>
      <c r="CM53" s="385"/>
      <c r="CN53" s="385"/>
      <c r="CO53" s="385"/>
      <c r="CP53" s="385"/>
      <c r="CQ53" s="385"/>
      <c r="CR53" s="385"/>
      <c r="CS53" s="385"/>
      <c r="CT53" s="385"/>
      <c r="CU53" s="385"/>
      <c r="CV53" s="385"/>
      <c r="CW53" s="385"/>
      <c r="CX53" s="385"/>
      <c r="CY53" s="385"/>
      <c r="CZ53" s="385"/>
      <c r="DA53" s="385"/>
    </row>
    <row r="54" spans="1:105" ht="10.5" customHeight="1"/>
    <row r="55" spans="1:105" s="84" customFormat="1" ht="55.5" customHeight="1">
      <c r="A55" s="368" t="s">
        <v>220</v>
      </c>
      <c r="B55" s="369"/>
      <c r="C55" s="369"/>
      <c r="D55" s="369"/>
      <c r="E55" s="369"/>
      <c r="F55" s="369"/>
      <c r="G55" s="370"/>
      <c r="H55" s="368" t="s">
        <v>269</v>
      </c>
      <c r="I55" s="369"/>
      <c r="J55" s="369"/>
      <c r="K55" s="369"/>
      <c r="L55" s="369"/>
      <c r="M55" s="369"/>
      <c r="N55" s="369"/>
      <c r="O55" s="369"/>
      <c r="P55" s="369"/>
      <c r="Q55" s="369"/>
      <c r="R55" s="369"/>
      <c r="S55" s="369"/>
      <c r="T55" s="369"/>
      <c r="U55" s="369"/>
      <c r="V55" s="369"/>
      <c r="W55" s="369"/>
      <c r="X55" s="369"/>
      <c r="Y55" s="369"/>
      <c r="Z55" s="369"/>
      <c r="AA55" s="369"/>
      <c r="AB55" s="369"/>
      <c r="AC55" s="369"/>
      <c r="AD55" s="369"/>
      <c r="AE55" s="369"/>
      <c r="AF55" s="369"/>
      <c r="AG55" s="369"/>
      <c r="AH55" s="369"/>
      <c r="AI55" s="369"/>
      <c r="AJ55" s="369"/>
      <c r="AK55" s="369"/>
      <c r="AL55" s="369"/>
      <c r="AM55" s="369"/>
      <c r="AN55" s="369"/>
      <c r="AO55" s="369"/>
      <c r="AP55" s="369"/>
      <c r="AQ55" s="369"/>
      <c r="AR55" s="369"/>
      <c r="AS55" s="369"/>
      <c r="AT55" s="369"/>
      <c r="AU55" s="369"/>
      <c r="AV55" s="369"/>
      <c r="AW55" s="369"/>
      <c r="AX55" s="369"/>
      <c r="AY55" s="369"/>
      <c r="AZ55" s="369"/>
      <c r="BA55" s="369"/>
      <c r="BB55" s="369"/>
      <c r="BC55" s="370"/>
      <c r="BD55" s="368" t="s">
        <v>270</v>
      </c>
      <c r="BE55" s="369"/>
      <c r="BF55" s="369"/>
      <c r="BG55" s="369"/>
      <c r="BH55" s="369"/>
      <c r="BI55" s="369"/>
      <c r="BJ55" s="369"/>
      <c r="BK55" s="369"/>
      <c r="BL55" s="369"/>
      <c r="BM55" s="369"/>
      <c r="BN55" s="369"/>
      <c r="BO55" s="369"/>
      <c r="BP55" s="369"/>
      <c r="BQ55" s="369"/>
      <c r="BR55" s="369"/>
      <c r="BS55" s="370"/>
      <c r="BT55" s="368" t="s">
        <v>271</v>
      </c>
      <c r="BU55" s="369"/>
      <c r="BV55" s="369"/>
      <c r="BW55" s="369"/>
      <c r="BX55" s="369"/>
      <c r="BY55" s="369"/>
      <c r="BZ55" s="369"/>
      <c r="CA55" s="369"/>
      <c r="CB55" s="369"/>
      <c r="CC55" s="369"/>
      <c r="CD55" s="370"/>
      <c r="CE55" s="368" t="s">
        <v>272</v>
      </c>
      <c r="CF55" s="369"/>
      <c r="CG55" s="369"/>
      <c r="CH55" s="369"/>
      <c r="CI55" s="369"/>
      <c r="CJ55" s="369"/>
      <c r="CK55" s="369"/>
      <c r="CL55" s="369"/>
      <c r="CM55" s="369"/>
      <c r="CN55" s="369"/>
      <c r="CO55" s="369"/>
      <c r="CP55" s="369"/>
      <c r="CQ55" s="369"/>
      <c r="CR55" s="369"/>
      <c r="CS55" s="369"/>
      <c r="CT55" s="369"/>
      <c r="CU55" s="369"/>
      <c r="CV55" s="369"/>
      <c r="CW55" s="369"/>
      <c r="CX55" s="369"/>
      <c r="CY55" s="369"/>
      <c r="CZ55" s="369"/>
      <c r="DA55" s="370"/>
    </row>
    <row r="56" spans="1:105" s="85" customFormat="1" ht="12.75">
      <c r="A56" s="356">
        <v>1</v>
      </c>
      <c r="B56" s="356"/>
      <c r="C56" s="356"/>
      <c r="D56" s="356"/>
      <c r="E56" s="356"/>
      <c r="F56" s="356"/>
      <c r="G56" s="356"/>
      <c r="H56" s="356">
        <v>2</v>
      </c>
      <c r="I56" s="356"/>
      <c r="J56" s="356"/>
      <c r="K56" s="356"/>
      <c r="L56" s="356"/>
      <c r="M56" s="356"/>
      <c r="N56" s="356"/>
      <c r="O56" s="356"/>
      <c r="P56" s="356"/>
      <c r="Q56" s="356"/>
      <c r="R56" s="356"/>
      <c r="S56" s="356"/>
      <c r="T56" s="356"/>
      <c r="U56" s="356"/>
      <c r="V56" s="356"/>
      <c r="W56" s="356"/>
      <c r="X56" s="356"/>
      <c r="Y56" s="356"/>
      <c r="Z56" s="356"/>
      <c r="AA56" s="356"/>
      <c r="AB56" s="356"/>
      <c r="AC56" s="356"/>
      <c r="AD56" s="356"/>
      <c r="AE56" s="356"/>
      <c r="AF56" s="356"/>
      <c r="AG56" s="356"/>
      <c r="AH56" s="356"/>
      <c r="AI56" s="356"/>
      <c r="AJ56" s="356"/>
      <c r="AK56" s="356"/>
      <c r="AL56" s="356"/>
      <c r="AM56" s="356"/>
      <c r="AN56" s="356"/>
      <c r="AO56" s="356"/>
      <c r="AP56" s="356"/>
      <c r="AQ56" s="356"/>
      <c r="AR56" s="356"/>
      <c r="AS56" s="356"/>
      <c r="AT56" s="356"/>
      <c r="AU56" s="356"/>
      <c r="AV56" s="356"/>
      <c r="AW56" s="356"/>
      <c r="AX56" s="356"/>
      <c r="AY56" s="356"/>
      <c r="AZ56" s="356"/>
      <c r="BA56" s="356"/>
      <c r="BB56" s="356"/>
      <c r="BC56" s="356"/>
      <c r="BD56" s="356">
        <v>3</v>
      </c>
      <c r="BE56" s="356"/>
      <c r="BF56" s="356"/>
      <c r="BG56" s="356"/>
      <c r="BH56" s="356"/>
      <c r="BI56" s="356"/>
      <c r="BJ56" s="356"/>
      <c r="BK56" s="356"/>
      <c r="BL56" s="356"/>
      <c r="BM56" s="356"/>
      <c r="BN56" s="356"/>
      <c r="BO56" s="356"/>
      <c r="BP56" s="356"/>
      <c r="BQ56" s="356"/>
      <c r="BR56" s="356"/>
      <c r="BS56" s="356"/>
      <c r="BT56" s="356">
        <v>4</v>
      </c>
      <c r="BU56" s="356"/>
      <c r="BV56" s="356"/>
      <c r="BW56" s="356"/>
      <c r="BX56" s="356"/>
      <c r="BY56" s="356"/>
      <c r="BZ56" s="356"/>
      <c r="CA56" s="356"/>
      <c r="CB56" s="356"/>
      <c r="CC56" s="356"/>
      <c r="CD56" s="356"/>
      <c r="CE56" s="356">
        <v>5</v>
      </c>
      <c r="CF56" s="356"/>
      <c r="CG56" s="356"/>
      <c r="CH56" s="356"/>
      <c r="CI56" s="356"/>
      <c r="CJ56" s="356"/>
      <c r="CK56" s="356"/>
      <c r="CL56" s="356"/>
      <c r="CM56" s="356"/>
      <c r="CN56" s="356"/>
      <c r="CO56" s="356"/>
      <c r="CP56" s="356"/>
      <c r="CQ56" s="356"/>
      <c r="CR56" s="356"/>
      <c r="CS56" s="356"/>
      <c r="CT56" s="356"/>
      <c r="CU56" s="356"/>
      <c r="CV56" s="356"/>
      <c r="CW56" s="356"/>
      <c r="CX56" s="356"/>
      <c r="CY56" s="356"/>
      <c r="CZ56" s="356"/>
      <c r="DA56" s="356"/>
    </row>
    <row r="57" spans="1:105" s="86" customFormat="1" ht="15" customHeight="1">
      <c r="A57" s="377" t="s">
        <v>244</v>
      </c>
      <c r="B57" s="377"/>
      <c r="C57" s="377"/>
      <c r="D57" s="377"/>
      <c r="E57" s="377"/>
      <c r="F57" s="377"/>
      <c r="G57" s="377"/>
      <c r="H57" s="386" t="s">
        <v>335</v>
      </c>
      <c r="I57" s="386"/>
      <c r="J57" s="386"/>
      <c r="K57" s="386"/>
      <c r="L57" s="386"/>
      <c r="M57" s="386"/>
      <c r="N57" s="386"/>
      <c r="O57" s="386"/>
      <c r="P57" s="386"/>
      <c r="Q57" s="386"/>
      <c r="R57" s="386"/>
      <c r="S57" s="386"/>
      <c r="T57" s="386"/>
      <c r="U57" s="386"/>
      <c r="V57" s="386"/>
      <c r="W57" s="386"/>
      <c r="X57" s="386"/>
      <c r="Y57" s="386"/>
      <c r="Z57" s="386"/>
      <c r="AA57" s="386"/>
      <c r="AB57" s="386"/>
      <c r="AC57" s="386"/>
      <c r="AD57" s="386"/>
      <c r="AE57" s="386"/>
      <c r="AF57" s="386"/>
      <c r="AG57" s="386"/>
      <c r="AH57" s="386"/>
      <c r="AI57" s="386"/>
      <c r="AJ57" s="386"/>
      <c r="AK57" s="386"/>
      <c r="AL57" s="386"/>
      <c r="AM57" s="386"/>
      <c r="AN57" s="386"/>
      <c r="AO57" s="386"/>
      <c r="AP57" s="386"/>
      <c r="AQ57" s="386"/>
      <c r="AR57" s="386"/>
      <c r="AS57" s="386"/>
      <c r="AT57" s="386"/>
      <c r="AU57" s="386"/>
      <c r="AV57" s="386"/>
      <c r="AW57" s="386"/>
      <c r="AX57" s="386"/>
      <c r="AY57" s="386"/>
      <c r="AZ57" s="386"/>
      <c r="BA57" s="386"/>
      <c r="BB57" s="386"/>
      <c r="BC57" s="386"/>
      <c r="BD57" s="387">
        <f>CE57/BT57</f>
        <v>1007272.7272727273</v>
      </c>
      <c r="BE57" s="387"/>
      <c r="BF57" s="387"/>
      <c r="BG57" s="387"/>
      <c r="BH57" s="387"/>
      <c r="BI57" s="387"/>
      <c r="BJ57" s="387"/>
      <c r="BK57" s="387"/>
      <c r="BL57" s="387"/>
      <c r="BM57" s="387"/>
      <c r="BN57" s="387"/>
      <c r="BO57" s="387"/>
      <c r="BP57" s="387"/>
      <c r="BQ57" s="387"/>
      <c r="BR57" s="387"/>
      <c r="BS57" s="387"/>
      <c r="BT57" s="412">
        <v>2.1999999999999999E-2</v>
      </c>
      <c r="BU57" s="322"/>
      <c r="BV57" s="322"/>
      <c r="BW57" s="322"/>
      <c r="BX57" s="322"/>
      <c r="BY57" s="322"/>
      <c r="BZ57" s="322"/>
      <c r="CA57" s="322"/>
      <c r="CB57" s="322"/>
      <c r="CC57" s="322"/>
      <c r="CD57" s="322"/>
      <c r="CE57" s="322">
        <v>22160</v>
      </c>
      <c r="CF57" s="322"/>
      <c r="CG57" s="322"/>
      <c r="CH57" s="322"/>
      <c r="CI57" s="322"/>
      <c r="CJ57" s="322"/>
      <c r="CK57" s="322"/>
      <c r="CL57" s="322"/>
      <c r="CM57" s="322"/>
      <c r="CN57" s="322"/>
      <c r="CO57" s="322"/>
      <c r="CP57" s="322"/>
      <c r="CQ57" s="322"/>
      <c r="CR57" s="322"/>
      <c r="CS57" s="322"/>
      <c r="CT57" s="322"/>
      <c r="CU57" s="322"/>
      <c r="CV57" s="322"/>
      <c r="CW57" s="322"/>
      <c r="CX57" s="322"/>
      <c r="CY57" s="322"/>
      <c r="CZ57" s="322"/>
      <c r="DA57" s="322"/>
    </row>
    <row r="58" spans="1:105" s="86" customFormat="1" ht="15" customHeight="1">
      <c r="A58" s="377"/>
      <c r="B58" s="377"/>
      <c r="C58" s="377"/>
      <c r="D58" s="377"/>
      <c r="E58" s="377"/>
      <c r="F58" s="377"/>
      <c r="G58" s="377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6"/>
      <c r="W58" s="386"/>
      <c r="X58" s="386"/>
      <c r="Y58" s="386"/>
      <c r="Z58" s="386"/>
      <c r="AA58" s="386"/>
      <c r="AB58" s="386"/>
      <c r="AC58" s="386"/>
      <c r="AD58" s="386"/>
      <c r="AE58" s="386"/>
      <c r="AF58" s="386"/>
      <c r="AG58" s="386"/>
      <c r="AH58" s="386"/>
      <c r="AI58" s="386"/>
      <c r="AJ58" s="386"/>
      <c r="AK58" s="386"/>
      <c r="AL58" s="386"/>
      <c r="AM58" s="386"/>
      <c r="AN58" s="386"/>
      <c r="AO58" s="386"/>
      <c r="AP58" s="386"/>
      <c r="AQ58" s="386"/>
      <c r="AR58" s="386"/>
      <c r="AS58" s="386"/>
      <c r="AT58" s="386"/>
      <c r="AU58" s="386"/>
      <c r="AV58" s="386"/>
      <c r="AW58" s="386"/>
      <c r="AX58" s="386"/>
      <c r="AY58" s="386"/>
      <c r="AZ58" s="386"/>
      <c r="BA58" s="386"/>
      <c r="BB58" s="386"/>
      <c r="BC58" s="386"/>
      <c r="BD58" s="322"/>
      <c r="BE58" s="322"/>
      <c r="BF58" s="322"/>
      <c r="BG58" s="322"/>
      <c r="BH58" s="322"/>
      <c r="BI58" s="322"/>
      <c r="BJ58" s="322"/>
      <c r="BK58" s="322"/>
      <c r="BL58" s="322"/>
      <c r="BM58" s="322"/>
      <c r="BN58" s="322"/>
      <c r="BO58" s="322"/>
      <c r="BP58" s="322"/>
      <c r="BQ58" s="322"/>
      <c r="BR58" s="322"/>
      <c r="BS58" s="322"/>
      <c r="BT58" s="412"/>
      <c r="BU58" s="322"/>
      <c r="BV58" s="322"/>
      <c r="BW58" s="322"/>
      <c r="BX58" s="322"/>
      <c r="BY58" s="322"/>
      <c r="BZ58" s="322"/>
      <c r="CA58" s="322"/>
      <c r="CB58" s="322"/>
      <c r="CC58" s="322"/>
      <c r="CD58" s="322"/>
      <c r="CE58" s="322"/>
      <c r="CF58" s="322"/>
      <c r="CG58" s="322"/>
      <c r="CH58" s="322"/>
      <c r="CI58" s="322"/>
      <c r="CJ58" s="322"/>
      <c r="CK58" s="322"/>
      <c r="CL58" s="322"/>
      <c r="CM58" s="322"/>
      <c r="CN58" s="322"/>
      <c r="CO58" s="322"/>
      <c r="CP58" s="322"/>
      <c r="CQ58" s="322"/>
      <c r="CR58" s="322"/>
      <c r="CS58" s="322"/>
      <c r="CT58" s="322"/>
      <c r="CU58" s="322"/>
      <c r="CV58" s="322"/>
      <c r="CW58" s="322"/>
      <c r="CX58" s="322"/>
      <c r="CY58" s="322"/>
      <c r="CZ58" s="322"/>
      <c r="DA58" s="322"/>
    </row>
    <row r="59" spans="1:105" s="86" customFormat="1" ht="15" customHeight="1">
      <c r="A59" s="377"/>
      <c r="B59" s="377"/>
      <c r="C59" s="377"/>
      <c r="D59" s="377"/>
      <c r="E59" s="377"/>
      <c r="F59" s="377"/>
      <c r="G59" s="377"/>
      <c r="H59" s="340" t="s">
        <v>229</v>
      </c>
      <c r="I59" s="340"/>
      <c r="J59" s="340"/>
      <c r="K59" s="340"/>
      <c r="L59" s="340"/>
      <c r="M59" s="340"/>
      <c r="N59" s="340"/>
      <c r="O59" s="340"/>
      <c r="P59" s="340"/>
      <c r="Q59" s="340"/>
      <c r="R59" s="340"/>
      <c r="S59" s="340"/>
      <c r="T59" s="340"/>
      <c r="U59" s="340"/>
      <c r="V59" s="340"/>
      <c r="W59" s="340"/>
      <c r="X59" s="340"/>
      <c r="Y59" s="340"/>
      <c r="Z59" s="340"/>
      <c r="AA59" s="340"/>
      <c r="AB59" s="340"/>
      <c r="AC59" s="340"/>
      <c r="AD59" s="340"/>
      <c r="AE59" s="340"/>
      <c r="AF59" s="340"/>
      <c r="AG59" s="340"/>
      <c r="AH59" s="340"/>
      <c r="AI59" s="340"/>
      <c r="AJ59" s="340"/>
      <c r="AK59" s="340"/>
      <c r="AL59" s="340"/>
      <c r="AM59" s="340"/>
      <c r="AN59" s="340"/>
      <c r="AO59" s="340"/>
      <c r="AP59" s="340"/>
      <c r="AQ59" s="340"/>
      <c r="AR59" s="340"/>
      <c r="AS59" s="340"/>
      <c r="AT59" s="340"/>
      <c r="AU59" s="340"/>
      <c r="AV59" s="340"/>
      <c r="AW59" s="340"/>
      <c r="AX59" s="340"/>
      <c r="AY59" s="340"/>
      <c r="AZ59" s="340"/>
      <c r="BA59" s="340"/>
      <c r="BB59" s="340"/>
      <c r="BC59" s="341"/>
      <c r="BD59" s="322"/>
      <c r="BE59" s="322"/>
      <c r="BF59" s="322"/>
      <c r="BG59" s="322"/>
      <c r="BH59" s="322"/>
      <c r="BI59" s="322"/>
      <c r="BJ59" s="322"/>
      <c r="BK59" s="322"/>
      <c r="BL59" s="322"/>
      <c r="BM59" s="322"/>
      <c r="BN59" s="322"/>
      <c r="BO59" s="322"/>
      <c r="BP59" s="322"/>
      <c r="BQ59" s="322"/>
      <c r="BR59" s="322"/>
      <c r="BS59" s="322"/>
      <c r="BT59" s="322" t="s">
        <v>7</v>
      </c>
      <c r="BU59" s="322"/>
      <c r="BV59" s="322"/>
      <c r="BW59" s="322"/>
      <c r="BX59" s="322"/>
      <c r="BY59" s="322"/>
      <c r="BZ59" s="322"/>
      <c r="CA59" s="322"/>
      <c r="CB59" s="322"/>
      <c r="CC59" s="322"/>
      <c r="CD59" s="322"/>
      <c r="CE59" s="322">
        <f>CE57+CE58</f>
        <v>22160</v>
      </c>
      <c r="CF59" s="322"/>
      <c r="CG59" s="322"/>
      <c r="CH59" s="322"/>
      <c r="CI59" s="322"/>
      <c r="CJ59" s="322"/>
      <c r="CK59" s="322"/>
      <c r="CL59" s="322"/>
      <c r="CM59" s="322"/>
      <c r="CN59" s="322"/>
      <c r="CO59" s="322"/>
      <c r="CP59" s="322"/>
      <c r="CQ59" s="322"/>
      <c r="CR59" s="322"/>
      <c r="CS59" s="322"/>
      <c r="CT59" s="322"/>
      <c r="CU59" s="322"/>
      <c r="CV59" s="322"/>
      <c r="CW59" s="322"/>
      <c r="CX59" s="322"/>
      <c r="CY59" s="322"/>
      <c r="CZ59" s="322"/>
      <c r="DA59" s="322"/>
    </row>
    <row r="61" spans="1:105" s="82" customFormat="1" ht="14.25">
      <c r="A61" s="364" t="s">
        <v>273</v>
      </c>
      <c r="B61" s="364"/>
      <c r="C61" s="364"/>
      <c r="D61" s="364"/>
      <c r="E61" s="364"/>
      <c r="F61" s="364"/>
      <c r="G61" s="364"/>
      <c r="H61" s="364"/>
      <c r="I61" s="364"/>
      <c r="J61" s="364"/>
      <c r="K61" s="364"/>
      <c r="L61" s="364"/>
      <c r="M61" s="364"/>
      <c r="N61" s="364"/>
      <c r="O61" s="364"/>
      <c r="P61" s="364"/>
      <c r="Q61" s="364"/>
      <c r="R61" s="364"/>
      <c r="S61" s="364"/>
      <c r="T61" s="364"/>
      <c r="U61" s="364"/>
      <c r="V61" s="364"/>
      <c r="W61" s="364"/>
      <c r="X61" s="364"/>
      <c r="Y61" s="364"/>
      <c r="Z61" s="364"/>
      <c r="AA61" s="364"/>
      <c r="AB61" s="364"/>
      <c r="AC61" s="364"/>
      <c r="AD61" s="364"/>
      <c r="AE61" s="364"/>
      <c r="AF61" s="364"/>
      <c r="AG61" s="364"/>
      <c r="AH61" s="364"/>
      <c r="AI61" s="364"/>
      <c r="AJ61" s="364"/>
      <c r="AK61" s="364"/>
      <c r="AL61" s="364"/>
      <c r="AM61" s="364"/>
      <c r="AN61" s="364"/>
      <c r="AO61" s="364"/>
      <c r="AP61" s="364"/>
      <c r="AQ61" s="364"/>
      <c r="AR61" s="364"/>
      <c r="AS61" s="364"/>
      <c r="AT61" s="364"/>
      <c r="AU61" s="364"/>
      <c r="AV61" s="364"/>
      <c r="AW61" s="364"/>
      <c r="AX61" s="364"/>
      <c r="AY61" s="364"/>
      <c r="AZ61" s="364"/>
      <c r="BA61" s="364"/>
      <c r="BB61" s="364"/>
      <c r="BC61" s="364"/>
      <c r="BD61" s="364"/>
      <c r="BE61" s="364"/>
      <c r="BF61" s="364"/>
      <c r="BG61" s="364"/>
      <c r="BH61" s="364"/>
      <c r="BI61" s="364"/>
      <c r="BJ61" s="364"/>
      <c r="BK61" s="364"/>
      <c r="BL61" s="364"/>
      <c r="BM61" s="364"/>
      <c r="BN61" s="364"/>
      <c r="BO61" s="364"/>
      <c r="BP61" s="364"/>
      <c r="BQ61" s="364"/>
      <c r="BR61" s="364"/>
      <c r="BS61" s="364"/>
      <c r="BT61" s="364"/>
      <c r="BU61" s="364"/>
      <c r="BV61" s="364"/>
      <c r="BW61" s="364"/>
      <c r="BX61" s="364"/>
      <c r="BY61" s="364"/>
      <c r="BZ61" s="364"/>
      <c r="CA61" s="364"/>
      <c r="CB61" s="364"/>
      <c r="CC61" s="364"/>
      <c r="CD61" s="364"/>
      <c r="CE61" s="364"/>
      <c r="CF61" s="364"/>
      <c r="CG61" s="364"/>
      <c r="CH61" s="364"/>
      <c r="CI61" s="364"/>
      <c r="CJ61" s="364"/>
      <c r="CK61" s="364"/>
      <c r="CL61" s="364"/>
      <c r="CM61" s="364"/>
      <c r="CN61" s="364"/>
      <c r="CO61" s="364"/>
      <c r="CP61" s="364"/>
      <c r="CQ61" s="364"/>
      <c r="CR61" s="364"/>
      <c r="CS61" s="364"/>
      <c r="CT61" s="364"/>
      <c r="CU61" s="364"/>
      <c r="CV61" s="364"/>
      <c r="CW61" s="364"/>
      <c r="CX61" s="364"/>
      <c r="CY61" s="364"/>
      <c r="CZ61" s="364"/>
      <c r="DA61" s="364"/>
    </row>
    <row r="62" spans="1:105" ht="6" customHeight="1"/>
    <row r="63" spans="1:105" s="82" customFormat="1" ht="14.25">
      <c r="A63" s="82" t="s">
        <v>217</v>
      </c>
      <c r="X63" s="383"/>
      <c r="Y63" s="383"/>
      <c r="Z63" s="383"/>
      <c r="AA63" s="383"/>
      <c r="AB63" s="383"/>
      <c r="AC63" s="383"/>
      <c r="AD63" s="383"/>
      <c r="AE63" s="383"/>
      <c r="AF63" s="383"/>
      <c r="AG63" s="383"/>
      <c r="AH63" s="383"/>
      <c r="AI63" s="383"/>
      <c r="AJ63" s="383"/>
      <c r="AK63" s="383"/>
      <c r="AL63" s="383"/>
      <c r="AM63" s="383"/>
      <c r="AN63" s="383"/>
      <c r="AO63" s="383"/>
      <c r="AP63" s="383"/>
      <c r="AQ63" s="383"/>
      <c r="AR63" s="383"/>
      <c r="AS63" s="383"/>
      <c r="AT63" s="383"/>
      <c r="AU63" s="383"/>
      <c r="AV63" s="383"/>
      <c r="AW63" s="383"/>
      <c r="AX63" s="383"/>
      <c r="AY63" s="383"/>
      <c r="AZ63" s="383"/>
      <c r="BA63" s="383"/>
      <c r="BB63" s="383"/>
      <c r="BC63" s="383"/>
      <c r="BD63" s="383"/>
      <c r="BE63" s="383"/>
      <c r="BF63" s="383"/>
      <c r="BG63" s="383"/>
      <c r="BH63" s="383"/>
      <c r="BI63" s="383"/>
      <c r="BJ63" s="383"/>
      <c r="BK63" s="383"/>
      <c r="BL63" s="383"/>
      <c r="BM63" s="383"/>
      <c r="BN63" s="383"/>
      <c r="BO63" s="383"/>
      <c r="BP63" s="383"/>
      <c r="BQ63" s="383"/>
      <c r="BR63" s="383"/>
      <c r="BS63" s="383"/>
      <c r="BT63" s="383"/>
      <c r="BU63" s="383"/>
      <c r="BV63" s="383"/>
      <c r="BW63" s="383"/>
      <c r="BX63" s="383"/>
      <c r="BY63" s="383"/>
      <c r="BZ63" s="383"/>
      <c r="CA63" s="383"/>
      <c r="CB63" s="383"/>
      <c r="CC63" s="383"/>
      <c r="CD63" s="383"/>
      <c r="CE63" s="383"/>
      <c r="CF63" s="383"/>
      <c r="CG63" s="383"/>
      <c r="CH63" s="383"/>
      <c r="CI63" s="383"/>
      <c r="CJ63" s="383"/>
      <c r="CK63" s="383"/>
      <c r="CL63" s="383"/>
      <c r="CM63" s="383"/>
      <c r="CN63" s="383"/>
      <c r="CO63" s="383"/>
      <c r="CP63" s="383"/>
      <c r="CQ63" s="383"/>
      <c r="CR63" s="383"/>
      <c r="CS63" s="383"/>
      <c r="CT63" s="383"/>
      <c r="CU63" s="383"/>
      <c r="CV63" s="383"/>
      <c r="CW63" s="383"/>
      <c r="CX63" s="383"/>
      <c r="CY63" s="383"/>
      <c r="CZ63" s="383"/>
      <c r="DA63" s="383"/>
    </row>
    <row r="64" spans="1:105" s="82" customFormat="1" ht="6" customHeight="1"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3"/>
      <c r="BW64" s="83"/>
      <c r="BX64" s="83"/>
      <c r="BY64" s="83"/>
      <c r="BZ64" s="83"/>
      <c r="CA64" s="83"/>
      <c r="CB64" s="83"/>
      <c r="CC64" s="83"/>
      <c r="CD64" s="83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  <c r="CU64" s="83"/>
      <c r="CV64" s="83"/>
      <c r="CW64" s="83"/>
      <c r="CX64" s="83"/>
      <c r="CY64" s="83"/>
      <c r="CZ64" s="83"/>
      <c r="DA64" s="83"/>
    </row>
    <row r="65" spans="1:105" s="82" customFormat="1" ht="14.25">
      <c r="A65" s="384" t="s">
        <v>218</v>
      </c>
      <c r="B65" s="384"/>
      <c r="C65" s="384"/>
      <c r="D65" s="384"/>
      <c r="E65" s="384"/>
      <c r="F65" s="384"/>
      <c r="G65" s="384"/>
      <c r="H65" s="384"/>
      <c r="I65" s="384"/>
      <c r="J65" s="384"/>
      <c r="K65" s="384"/>
      <c r="L65" s="384"/>
      <c r="M65" s="384"/>
      <c r="N65" s="384"/>
      <c r="O65" s="384"/>
      <c r="P65" s="384"/>
      <c r="Q65" s="384"/>
      <c r="R65" s="384"/>
      <c r="S65" s="384"/>
      <c r="T65" s="384"/>
      <c r="U65" s="384"/>
      <c r="V65" s="384"/>
      <c r="W65" s="384"/>
      <c r="X65" s="384"/>
      <c r="Y65" s="384"/>
      <c r="Z65" s="384"/>
      <c r="AA65" s="384"/>
      <c r="AB65" s="384"/>
      <c r="AC65" s="384"/>
      <c r="AD65" s="384"/>
      <c r="AE65" s="384"/>
      <c r="AF65" s="384"/>
      <c r="AG65" s="384"/>
      <c r="AH65" s="384"/>
      <c r="AI65" s="384"/>
      <c r="AJ65" s="384"/>
      <c r="AK65" s="384"/>
      <c r="AL65" s="384"/>
      <c r="AM65" s="384"/>
      <c r="AN65" s="384"/>
      <c r="AO65" s="384"/>
      <c r="AP65" s="385"/>
      <c r="AQ65" s="385"/>
      <c r="AR65" s="385"/>
      <c r="AS65" s="385"/>
      <c r="AT65" s="385"/>
      <c r="AU65" s="385"/>
      <c r="AV65" s="385"/>
      <c r="AW65" s="385"/>
      <c r="AX65" s="385"/>
      <c r="AY65" s="385"/>
      <c r="AZ65" s="385"/>
      <c r="BA65" s="385"/>
      <c r="BB65" s="385"/>
      <c r="BC65" s="385"/>
      <c r="BD65" s="385"/>
      <c r="BE65" s="385"/>
      <c r="BF65" s="385"/>
      <c r="BG65" s="385"/>
      <c r="BH65" s="385"/>
      <c r="BI65" s="385"/>
      <c r="BJ65" s="385"/>
      <c r="BK65" s="385"/>
      <c r="BL65" s="385"/>
      <c r="BM65" s="385"/>
      <c r="BN65" s="385"/>
      <c r="BO65" s="385"/>
      <c r="BP65" s="385"/>
      <c r="BQ65" s="385"/>
      <c r="BR65" s="385"/>
      <c r="BS65" s="385"/>
      <c r="BT65" s="385"/>
      <c r="BU65" s="385"/>
      <c r="BV65" s="385"/>
      <c r="BW65" s="385"/>
      <c r="BX65" s="385"/>
      <c r="BY65" s="385"/>
      <c r="BZ65" s="385"/>
      <c r="CA65" s="385"/>
      <c r="CB65" s="385"/>
      <c r="CC65" s="385"/>
      <c r="CD65" s="385"/>
      <c r="CE65" s="385"/>
      <c r="CF65" s="385"/>
      <c r="CG65" s="385"/>
      <c r="CH65" s="385"/>
      <c r="CI65" s="385"/>
      <c r="CJ65" s="385"/>
      <c r="CK65" s="385"/>
      <c r="CL65" s="385"/>
      <c r="CM65" s="385"/>
      <c r="CN65" s="385"/>
      <c r="CO65" s="385"/>
      <c r="CP65" s="385"/>
      <c r="CQ65" s="385"/>
      <c r="CR65" s="385"/>
      <c r="CS65" s="385"/>
      <c r="CT65" s="385"/>
      <c r="CU65" s="385"/>
      <c r="CV65" s="385"/>
      <c r="CW65" s="385"/>
      <c r="CX65" s="385"/>
      <c r="CY65" s="385"/>
      <c r="CZ65" s="385"/>
      <c r="DA65" s="385"/>
    </row>
    <row r="66" spans="1:105" ht="10.5" customHeight="1"/>
    <row r="67" spans="1:105" s="84" customFormat="1" ht="45" customHeight="1">
      <c r="A67" s="368" t="s">
        <v>220</v>
      </c>
      <c r="B67" s="369"/>
      <c r="C67" s="369"/>
      <c r="D67" s="369"/>
      <c r="E67" s="369"/>
      <c r="F67" s="369"/>
      <c r="G67" s="370"/>
      <c r="H67" s="368" t="s">
        <v>0</v>
      </c>
      <c r="I67" s="369"/>
      <c r="J67" s="369"/>
      <c r="K67" s="369"/>
      <c r="L67" s="369"/>
      <c r="M67" s="369"/>
      <c r="N67" s="369"/>
      <c r="O67" s="369"/>
      <c r="P67" s="369"/>
      <c r="Q67" s="369"/>
      <c r="R67" s="369"/>
      <c r="S67" s="369"/>
      <c r="T67" s="369"/>
      <c r="U67" s="369"/>
      <c r="V67" s="369"/>
      <c r="W67" s="369"/>
      <c r="X67" s="369"/>
      <c r="Y67" s="369"/>
      <c r="Z67" s="369"/>
      <c r="AA67" s="369"/>
      <c r="AB67" s="369"/>
      <c r="AC67" s="369"/>
      <c r="AD67" s="369"/>
      <c r="AE67" s="369"/>
      <c r="AF67" s="369"/>
      <c r="AG67" s="369"/>
      <c r="AH67" s="369"/>
      <c r="AI67" s="369"/>
      <c r="AJ67" s="369"/>
      <c r="AK67" s="369"/>
      <c r="AL67" s="369"/>
      <c r="AM67" s="369"/>
      <c r="AN67" s="369"/>
      <c r="AO67" s="369"/>
      <c r="AP67" s="369"/>
      <c r="AQ67" s="369"/>
      <c r="AR67" s="369"/>
      <c r="AS67" s="369"/>
      <c r="AT67" s="369"/>
      <c r="AU67" s="369"/>
      <c r="AV67" s="369"/>
      <c r="AW67" s="369"/>
      <c r="AX67" s="369"/>
      <c r="AY67" s="369"/>
      <c r="AZ67" s="369"/>
      <c r="BA67" s="369"/>
      <c r="BB67" s="369"/>
      <c r="BC67" s="370"/>
      <c r="BD67" s="368" t="s">
        <v>265</v>
      </c>
      <c r="BE67" s="369"/>
      <c r="BF67" s="369"/>
      <c r="BG67" s="369"/>
      <c r="BH67" s="369"/>
      <c r="BI67" s="369"/>
      <c r="BJ67" s="369"/>
      <c r="BK67" s="369"/>
      <c r="BL67" s="369"/>
      <c r="BM67" s="369"/>
      <c r="BN67" s="369"/>
      <c r="BO67" s="369"/>
      <c r="BP67" s="369"/>
      <c r="BQ67" s="369"/>
      <c r="BR67" s="369"/>
      <c r="BS67" s="370"/>
      <c r="BT67" s="368" t="s">
        <v>266</v>
      </c>
      <c r="BU67" s="369"/>
      <c r="BV67" s="369"/>
      <c r="BW67" s="369"/>
      <c r="BX67" s="369"/>
      <c r="BY67" s="369"/>
      <c r="BZ67" s="369"/>
      <c r="CA67" s="369"/>
      <c r="CB67" s="369"/>
      <c r="CC67" s="369"/>
      <c r="CD67" s="369"/>
      <c r="CE67" s="369"/>
      <c r="CF67" s="369"/>
      <c r="CG67" s="369"/>
      <c r="CH67" s="369"/>
      <c r="CI67" s="370"/>
      <c r="CJ67" s="368" t="s">
        <v>267</v>
      </c>
      <c r="CK67" s="369"/>
      <c r="CL67" s="369"/>
      <c r="CM67" s="369"/>
      <c r="CN67" s="369"/>
      <c r="CO67" s="369"/>
      <c r="CP67" s="369"/>
      <c r="CQ67" s="369"/>
      <c r="CR67" s="369"/>
      <c r="CS67" s="369"/>
      <c r="CT67" s="369"/>
      <c r="CU67" s="369"/>
      <c r="CV67" s="369"/>
      <c r="CW67" s="369"/>
      <c r="CX67" s="369"/>
      <c r="CY67" s="369"/>
      <c r="CZ67" s="369"/>
      <c r="DA67" s="370"/>
    </row>
    <row r="68" spans="1:105" s="85" customFormat="1" ht="12.75">
      <c r="A68" s="356">
        <v>1</v>
      </c>
      <c r="B68" s="356"/>
      <c r="C68" s="356"/>
      <c r="D68" s="356"/>
      <c r="E68" s="356"/>
      <c r="F68" s="356"/>
      <c r="G68" s="356"/>
      <c r="H68" s="356">
        <v>2</v>
      </c>
      <c r="I68" s="356"/>
      <c r="J68" s="356"/>
      <c r="K68" s="356"/>
      <c r="L68" s="356"/>
      <c r="M68" s="356"/>
      <c r="N68" s="356"/>
      <c r="O68" s="356"/>
      <c r="P68" s="356"/>
      <c r="Q68" s="356"/>
      <c r="R68" s="356"/>
      <c r="S68" s="356"/>
      <c r="T68" s="356"/>
      <c r="U68" s="356"/>
      <c r="V68" s="356"/>
      <c r="W68" s="356"/>
      <c r="X68" s="356"/>
      <c r="Y68" s="356"/>
      <c r="Z68" s="356"/>
      <c r="AA68" s="356"/>
      <c r="AB68" s="356"/>
      <c r="AC68" s="356"/>
      <c r="AD68" s="356"/>
      <c r="AE68" s="356"/>
      <c r="AF68" s="356"/>
      <c r="AG68" s="356"/>
      <c r="AH68" s="356"/>
      <c r="AI68" s="356"/>
      <c r="AJ68" s="356"/>
      <c r="AK68" s="356"/>
      <c r="AL68" s="356"/>
      <c r="AM68" s="356"/>
      <c r="AN68" s="356"/>
      <c r="AO68" s="356"/>
      <c r="AP68" s="356"/>
      <c r="AQ68" s="356"/>
      <c r="AR68" s="356"/>
      <c r="AS68" s="356"/>
      <c r="AT68" s="356"/>
      <c r="AU68" s="356"/>
      <c r="AV68" s="356"/>
      <c r="AW68" s="356"/>
      <c r="AX68" s="356"/>
      <c r="AY68" s="356"/>
      <c r="AZ68" s="356"/>
      <c r="BA68" s="356"/>
      <c r="BB68" s="356"/>
      <c r="BC68" s="356"/>
      <c r="BD68" s="356">
        <v>3</v>
      </c>
      <c r="BE68" s="356"/>
      <c r="BF68" s="356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>
        <v>4</v>
      </c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>
        <v>5</v>
      </c>
      <c r="CK68" s="356"/>
      <c r="CL68" s="356"/>
      <c r="CM68" s="356"/>
      <c r="CN68" s="356"/>
      <c r="CO68" s="356"/>
      <c r="CP68" s="356"/>
      <c r="CQ68" s="356"/>
      <c r="CR68" s="356"/>
      <c r="CS68" s="356"/>
      <c r="CT68" s="356"/>
      <c r="CU68" s="356"/>
      <c r="CV68" s="356"/>
      <c r="CW68" s="356"/>
      <c r="CX68" s="356"/>
      <c r="CY68" s="356"/>
      <c r="CZ68" s="356"/>
      <c r="DA68" s="356"/>
    </row>
    <row r="69" spans="1:105" s="86" customFormat="1" ht="15" customHeight="1">
      <c r="A69" s="377"/>
      <c r="B69" s="377"/>
      <c r="C69" s="377"/>
      <c r="D69" s="377"/>
      <c r="E69" s="377"/>
      <c r="F69" s="377"/>
      <c r="G69" s="377"/>
      <c r="H69" s="386"/>
      <c r="I69" s="386"/>
      <c r="J69" s="386"/>
      <c r="K69" s="386"/>
      <c r="L69" s="386"/>
      <c r="M69" s="386"/>
      <c r="N69" s="386"/>
      <c r="O69" s="386"/>
      <c r="P69" s="386"/>
      <c r="Q69" s="386"/>
      <c r="R69" s="386"/>
      <c r="S69" s="386"/>
      <c r="T69" s="386"/>
      <c r="U69" s="386"/>
      <c r="V69" s="386"/>
      <c r="W69" s="386"/>
      <c r="X69" s="386"/>
      <c r="Y69" s="386"/>
      <c r="Z69" s="386"/>
      <c r="AA69" s="386"/>
      <c r="AB69" s="386"/>
      <c r="AC69" s="386"/>
      <c r="AD69" s="386"/>
      <c r="AE69" s="386"/>
      <c r="AF69" s="386"/>
      <c r="AG69" s="386"/>
      <c r="AH69" s="386"/>
      <c r="AI69" s="386"/>
      <c r="AJ69" s="386"/>
      <c r="AK69" s="386"/>
      <c r="AL69" s="386"/>
      <c r="AM69" s="386"/>
      <c r="AN69" s="386"/>
      <c r="AO69" s="386"/>
      <c r="AP69" s="386"/>
      <c r="AQ69" s="386"/>
      <c r="AR69" s="386"/>
      <c r="AS69" s="386"/>
      <c r="AT69" s="386"/>
      <c r="AU69" s="386"/>
      <c r="AV69" s="386"/>
      <c r="AW69" s="386"/>
      <c r="AX69" s="386"/>
      <c r="AY69" s="386"/>
      <c r="AZ69" s="386"/>
      <c r="BA69" s="386"/>
      <c r="BB69" s="386"/>
      <c r="BC69" s="386"/>
      <c r="BD69" s="322"/>
      <c r="BE69" s="322"/>
      <c r="BF69" s="322"/>
      <c r="BG69" s="322"/>
      <c r="BH69" s="322"/>
      <c r="BI69" s="322"/>
      <c r="BJ69" s="322"/>
      <c r="BK69" s="322"/>
      <c r="BL69" s="322"/>
      <c r="BM69" s="322"/>
      <c r="BN69" s="322"/>
      <c r="BO69" s="322"/>
      <c r="BP69" s="322"/>
      <c r="BQ69" s="322"/>
      <c r="BR69" s="322"/>
      <c r="BS69" s="322"/>
      <c r="BT69" s="322"/>
      <c r="BU69" s="322"/>
      <c r="BV69" s="322"/>
      <c r="BW69" s="322"/>
      <c r="BX69" s="322"/>
      <c r="BY69" s="322"/>
      <c r="BZ69" s="322"/>
      <c r="CA69" s="322"/>
      <c r="CB69" s="322"/>
      <c r="CC69" s="322"/>
      <c r="CD69" s="322"/>
      <c r="CE69" s="322"/>
      <c r="CF69" s="322"/>
      <c r="CG69" s="322"/>
      <c r="CH69" s="322"/>
      <c r="CI69" s="322"/>
      <c r="CJ69" s="322"/>
      <c r="CK69" s="322"/>
      <c r="CL69" s="322"/>
      <c r="CM69" s="322"/>
      <c r="CN69" s="322"/>
      <c r="CO69" s="322"/>
      <c r="CP69" s="322"/>
      <c r="CQ69" s="322"/>
      <c r="CR69" s="322"/>
      <c r="CS69" s="322"/>
      <c r="CT69" s="322"/>
      <c r="CU69" s="322"/>
      <c r="CV69" s="322"/>
      <c r="CW69" s="322"/>
      <c r="CX69" s="322"/>
      <c r="CY69" s="322"/>
      <c r="CZ69" s="322"/>
      <c r="DA69" s="322"/>
    </row>
    <row r="70" spans="1:105" s="86" customFormat="1" ht="15" customHeight="1">
      <c r="A70" s="377"/>
      <c r="B70" s="377"/>
      <c r="C70" s="377"/>
      <c r="D70" s="377"/>
      <c r="E70" s="377"/>
      <c r="F70" s="377"/>
      <c r="G70" s="377"/>
      <c r="H70" s="386"/>
      <c r="I70" s="386"/>
      <c r="J70" s="386"/>
      <c r="K70" s="386"/>
      <c r="L70" s="386"/>
      <c r="M70" s="386"/>
      <c r="N70" s="386"/>
      <c r="O70" s="386"/>
      <c r="P70" s="386"/>
      <c r="Q70" s="386"/>
      <c r="R70" s="386"/>
      <c r="S70" s="386"/>
      <c r="T70" s="386"/>
      <c r="U70" s="386"/>
      <c r="V70" s="386"/>
      <c r="W70" s="386"/>
      <c r="X70" s="386"/>
      <c r="Y70" s="386"/>
      <c r="Z70" s="386"/>
      <c r="AA70" s="386"/>
      <c r="AB70" s="386"/>
      <c r="AC70" s="386"/>
      <c r="AD70" s="386"/>
      <c r="AE70" s="386"/>
      <c r="AF70" s="386"/>
      <c r="AG70" s="386"/>
      <c r="AH70" s="386"/>
      <c r="AI70" s="386"/>
      <c r="AJ70" s="386"/>
      <c r="AK70" s="386"/>
      <c r="AL70" s="386"/>
      <c r="AM70" s="386"/>
      <c r="AN70" s="386"/>
      <c r="AO70" s="386"/>
      <c r="AP70" s="386"/>
      <c r="AQ70" s="386"/>
      <c r="AR70" s="386"/>
      <c r="AS70" s="386"/>
      <c r="AT70" s="386"/>
      <c r="AU70" s="386"/>
      <c r="AV70" s="386"/>
      <c r="AW70" s="386"/>
      <c r="AX70" s="386"/>
      <c r="AY70" s="386"/>
      <c r="AZ70" s="386"/>
      <c r="BA70" s="386"/>
      <c r="BB70" s="386"/>
      <c r="BC70" s="386"/>
      <c r="BD70" s="322"/>
      <c r="BE70" s="322"/>
      <c r="BF70" s="322"/>
      <c r="BG70" s="322"/>
      <c r="BH70" s="322"/>
      <c r="BI70" s="322"/>
      <c r="BJ70" s="322"/>
      <c r="BK70" s="322"/>
      <c r="BL70" s="322"/>
      <c r="BM70" s="322"/>
      <c r="BN70" s="322"/>
      <c r="BO70" s="322"/>
      <c r="BP70" s="322"/>
      <c r="BQ70" s="322"/>
      <c r="BR70" s="322"/>
      <c r="BS70" s="322"/>
      <c r="BT70" s="322"/>
      <c r="BU70" s="322"/>
      <c r="BV70" s="322"/>
      <c r="BW70" s="322"/>
      <c r="BX70" s="322"/>
      <c r="BY70" s="322"/>
      <c r="BZ70" s="322"/>
      <c r="CA70" s="322"/>
      <c r="CB70" s="322"/>
      <c r="CC70" s="322"/>
      <c r="CD70" s="322"/>
      <c r="CE70" s="322"/>
      <c r="CF70" s="322"/>
      <c r="CG70" s="322"/>
      <c r="CH70" s="322"/>
      <c r="CI70" s="322"/>
      <c r="CJ70" s="322"/>
      <c r="CK70" s="322"/>
      <c r="CL70" s="322"/>
      <c r="CM70" s="322"/>
      <c r="CN70" s="322"/>
      <c r="CO70" s="322"/>
      <c r="CP70" s="322"/>
      <c r="CQ70" s="322"/>
      <c r="CR70" s="322"/>
      <c r="CS70" s="322"/>
      <c r="CT70" s="322"/>
      <c r="CU70" s="322"/>
      <c r="CV70" s="322"/>
      <c r="CW70" s="322"/>
      <c r="CX70" s="322"/>
      <c r="CY70" s="322"/>
      <c r="CZ70" s="322"/>
      <c r="DA70" s="322"/>
    </row>
    <row r="71" spans="1:105" s="86" customFormat="1" ht="15" customHeight="1">
      <c r="A71" s="377"/>
      <c r="B71" s="377"/>
      <c r="C71" s="377"/>
      <c r="D71" s="377"/>
      <c r="E71" s="377"/>
      <c r="F71" s="377"/>
      <c r="G71" s="377"/>
      <c r="H71" s="340" t="s">
        <v>229</v>
      </c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  <c r="V71" s="340"/>
      <c r="W71" s="340"/>
      <c r="X71" s="340"/>
      <c r="Y71" s="340"/>
      <c r="Z71" s="340"/>
      <c r="AA71" s="340"/>
      <c r="AB71" s="340"/>
      <c r="AC71" s="340"/>
      <c r="AD71" s="340"/>
      <c r="AE71" s="340"/>
      <c r="AF71" s="340"/>
      <c r="AG71" s="340"/>
      <c r="AH71" s="340"/>
      <c r="AI71" s="340"/>
      <c r="AJ71" s="340"/>
      <c r="AK71" s="340"/>
      <c r="AL71" s="340"/>
      <c r="AM71" s="340"/>
      <c r="AN71" s="340"/>
      <c r="AO71" s="340"/>
      <c r="AP71" s="340"/>
      <c r="AQ71" s="340"/>
      <c r="AR71" s="340"/>
      <c r="AS71" s="340"/>
      <c r="AT71" s="340"/>
      <c r="AU71" s="340"/>
      <c r="AV71" s="340"/>
      <c r="AW71" s="340"/>
      <c r="AX71" s="340"/>
      <c r="AY71" s="340"/>
      <c r="AZ71" s="340"/>
      <c r="BA71" s="340"/>
      <c r="BB71" s="340"/>
      <c r="BC71" s="341"/>
      <c r="BD71" s="322" t="s">
        <v>7</v>
      </c>
      <c r="BE71" s="322"/>
      <c r="BF71" s="322"/>
      <c r="BG71" s="322"/>
      <c r="BH71" s="322"/>
      <c r="BI71" s="322"/>
      <c r="BJ71" s="322"/>
      <c r="BK71" s="322"/>
      <c r="BL71" s="322"/>
      <c r="BM71" s="322"/>
      <c r="BN71" s="322"/>
      <c r="BO71" s="322"/>
      <c r="BP71" s="322"/>
      <c r="BQ71" s="322"/>
      <c r="BR71" s="322"/>
      <c r="BS71" s="322"/>
      <c r="BT71" s="322" t="s">
        <v>7</v>
      </c>
      <c r="BU71" s="322"/>
      <c r="BV71" s="322"/>
      <c r="BW71" s="322"/>
      <c r="BX71" s="322"/>
      <c r="BY71" s="322"/>
      <c r="BZ71" s="322"/>
      <c r="CA71" s="322"/>
      <c r="CB71" s="322"/>
      <c r="CC71" s="322"/>
      <c r="CD71" s="322"/>
      <c r="CE71" s="322"/>
      <c r="CF71" s="322"/>
      <c r="CG71" s="322"/>
      <c r="CH71" s="322"/>
      <c r="CI71" s="322"/>
      <c r="CJ71" s="322"/>
      <c r="CK71" s="322"/>
      <c r="CL71" s="322"/>
      <c r="CM71" s="322"/>
      <c r="CN71" s="322"/>
      <c r="CO71" s="322"/>
      <c r="CP71" s="322"/>
      <c r="CQ71" s="322"/>
      <c r="CR71" s="322"/>
      <c r="CS71" s="322"/>
      <c r="CT71" s="322"/>
      <c r="CU71" s="322"/>
      <c r="CV71" s="322"/>
      <c r="CW71" s="322"/>
      <c r="CX71" s="322"/>
      <c r="CY71" s="322"/>
      <c r="CZ71" s="322"/>
      <c r="DA71" s="322"/>
    </row>
    <row r="73" spans="1:105" s="82" customFormat="1" ht="27" customHeight="1">
      <c r="A73" s="389" t="s">
        <v>274</v>
      </c>
      <c r="B73" s="389"/>
      <c r="C73" s="389"/>
      <c r="D73" s="389"/>
      <c r="E73" s="389"/>
      <c r="F73" s="389"/>
      <c r="G73" s="389"/>
      <c r="H73" s="389"/>
      <c r="I73" s="389"/>
      <c r="J73" s="389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  <c r="AA73" s="389"/>
      <c r="AB73" s="389"/>
      <c r="AC73" s="389"/>
      <c r="AD73" s="389"/>
      <c r="AE73" s="389"/>
      <c r="AF73" s="389"/>
      <c r="AG73" s="389"/>
      <c r="AH73" s="389"/>
      <c r="AI73" s="389"/>
      <c r="AJ73" s="389"/>
      <c r="AK73" s="389"/>
      <c r="AL73" s="389"/>
      <c r="AM73" s="389"/>
      <c r="AN73" s="389"/>
      <c r="AO73" s="389"/>
      <c r="AP73" s="389"/>
      <c r="AQ73" s="389"/>
      <c r="AR73" s="389"/>
      <c r="AS73" s="389"/>
      <c r="AT73" s="389"/>
      <c r="AU73" s="389"/>
      <c r="AV73" s="389"/>
      <c r="AW73" s="389"/>
      <c r="AX73" s="389"/>
      <c r="AY73" s="389"/>
      <c r="AZ73" s="389"/>
      <c r="BA73" s="389"/>
      <c r="BB73" s="389"/>
      <c r="BC73" s="389"/>
      <c r="BD73" s="389"/>
      <c r="BE73" s="389"/>
      <c r="BF73" s="389"/>
      <c r="BG73" s="389"/>
      <c r="BH73" s="389"/>
      <c r="BI73" s="389"/>
      <c r="BJ73" s="389"/>
      <c r="BK73" s="389"/>
      <c r="BL73" s="389"/>
      <c r="BM73" s="389"/>
      <c r="BN73" s="389"/>
      <c r="BO73" s="389"/>
      <c r="BP73" s="389"/>
      <c r="BQ73" s="389"/>
      <c r="BR73" s="389"/>
      <c r="BS73" s="389"/>
      <c r="BT73" s="389"/>
      <c r="BU73" s="389"/>
      <c r="BV73" s="389"/>
      <c r="BW73" s="389"/>
      <c r="BX73" s="389"/>
      <c r="BY73" s="389"/>
      <c r="BZ73" s="389"/>
      <c r="CA73" s="389"/>
      <c r="CB73" s="389"/>
      <c r="CC73" s="389"/>
      <c r="CD73" s="389"/>
      <c r="CE73" s="389"/>
      <c r="CF73" s="389"/>
      <c r="CG73" s="389"/>
      <c r="CH73" s="389"/>
      <c r="CI73" s="389"/>
      <c r="CJ73" s="389"/>
      <c r="CK73" s="389"/>
      <c r="CL73" s="389"/>
      <c r="CM73" s="389"/>
      <c r="CN73" s="389"/>
      <c r="CO73" s="389"/>
      <c r="CP73" s="389"/>
      <c r="CQ73" s="389"/>
      <c r="CR73" s="389"/>
      <c r="CS73" s="389"/>
      <c r="CT73" s="389"/>
      <c r="CU73" s="389"/>
      <c r="CV73" s="389"/>
      <c r="CW73" s="389"/>
      <c r="CX73" s="389"/>
      <c r="CY73" s="389"/>
      <c r="CZ73" s="389"/>
      <c r="DA73" s="389"/>
    </row>
    <row r="74" spans="1:105" ht="6" customHeight="1"/>
    <row r="75" spans="1:105" s="82" customFormat="1" ht="14.25">
      <c r="A75" s="82" t="s">
        <v>217</v>
      </c>
      <c r="X75" s="383"/>
      <c r="Y75" s="383"/>
      <c r="Z75" s="383"/>
      <c r="AA75" s="383"/>
      <c r="AB75" s="383"/>
      <c r="AC75" s="383"/>
      <c r="AD75" s="383"/>
      <c r="AE75" s="383"/>
      <c r="AF75" s="383"/>
      <c r="AG75" s="383"/>
      <c r="AH75" s="383"/>
      <c r="AI75" s="383"/>
      <c r="AJ75" s="383"/>
      <c r="AK75" s="383"/>
      <c r="AL75" s="383"/>
      <c r="AM75" s="383"/>
      <c r="AN75" s="383"/>
      <c r="AO75" s="383"/>
      <c r="AP75" s="383"/>
      <c r="AQ75" s="383"/>
      <c r="AR75" s="383"/>
      <c r="AS75" s="383"/>
      <c r="AT75" s="383"/>
      <c r="AU75" s="383"/>
      <c r="AV75" s="383"/>
      <c r="AW75" s="383"/>
      <c r="AX75" s="383"/>
      <c r="AY75" s="383"/>
      <c r="AZ75" s="383"/>
      <c r="BA75" s="383"/>
      <c r="BB75" s="383"/>
      <c r="BC75" s="383"/>
      <c r="BD75" s="383"/>
      <c r="BE75" s="383"/>
      <c r="BF75" s="383"/>
      <c r="BG75" s="383"/>
      <c r="BH75" s="383"/>
      <c r="BI75" s="383"/>
      <c r="BJ75" s="383"/>
      <c r="BK75" s="383"/>
      <c r="BL75" s="383"/>
      <c r="BM75" s="383"/>
      <c r="BN75" s="383"/>
      <c r="BO75" s="383"/>
      <c r="BP75" s="383"/>
      <c r="BQ75" s="383"/>
      <c r="BR75" s="383"/>
      <c r="BS75" s="383"/>
      <c r="BT75" s="383"/>
      <c r="BU75" s="383"/>
      <c r="BV75" s="383"/>
      <c r="BW75" s="383"/>
      <c r="BX75" s="383"/>
      <c r="BY75" s="383"/>
      <c r="BZ75" s="383"/>
      <c r="CA75" s="383"/>
      <c r="CB75" s="383"/>
      <c r="CC75" s="383"/>
      <c r="CD75" s="383"/>
      <c r="CE75" s="383"/>
      <c r="CF75" s="383"/>
      <c r="CG75" s="383"/>
      <c r="CH75" s="383"/>
      <c r="CI75" s="383"/>
      <c r="CJ75" s="383"/>
      <c r="CK75" s="383"/>
      <c r="CL75" s="383"/>
      <c r="CM75" s="383"/>
      <c r="CN75" s="383"/>
      <c r="CO75" s="383"/>
      <c r="CP75" s="383"/>
      <c r="CQ75" s="383"/>
      <c r="CR75" s="383"/>
      <c r="CS75" s="383"/>
      <c r="CT75" s="383"/>
      <c r="CU75" s="383"/>
      <c r="CV75" s="383"/>
      <c r="CW75" s="383"/>
      <c r="CX75" s="383"/>
      <c r="CY75" s="383"/>
      <c r="CZ75" s="383"/>
      <c r="DA75" s="383"/>
    </row>
    <row r="76" spans="1:105" s="82" customFormat="1" ht="6" customHeight="1">
      <c r="X76" s="83"/>
      <c r="Y76" s="83"/>
      <c r="Z76" s="83"/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3"/>
      <c r="AN76" s="83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3"/>
      <c r="BW76" s="83"/>
      <c r="BX76" s="83"/>
      <c r="BY76" s="83"/>
      <c r="BZ76" s="83"/>
      <c r="CA76" s="83"/>
      <c r="CB76" s="83"/>
      <c r="CC76" s="83"/>
      <c r="CD76" s="83"/>
      <c r="CE76" s="83"/>
      <c r="CF76" s="83"/>
      <c r="CG76" s="83"/>
      <c r="CH76" s="83"/>
      <c r="CI76" s="83"/>
      <c r="CJ76" s="83"/>
      <c r="CK76" s="83"/>
      <c r="CL76" s="83"/>
      <c r="CM76" s="83"/>
      <c r="CN76" s="83"/>
      <c r="CO76" s="83"/>
      <c r="CP76" s="83"/>
      <c r="CQ76" s="83"/>
      <c r="CR76" s="83"/>
      <c r="CS76" s="83"/>
      <c r="CT76" s="83"/>
      <c r="CU76" s="83"/>
      <c r="CV76" s="83"/>
      <c r="CW76" s="83"/>
      <c r="CX76" s="83"/>
      <c r="CY76" s="83"/>
      <c r="CZ76" s="83"/>
      <c r="DA76" s="83"/>
    </row>
    <row r="77" spans="1:105" s="82" customFormat="1" ht="14.25">
      <c r="A77" s="384" t="s">
        <v>218</v>
      </c>
      <c r="B77" s="384"/>
      <c r="C77" s="384"/>
      <c r="D77" s="384"/>
      <c r="E77" s="384"/>
      <c r="F77" s="384"/>
      <c r="G77" s="384"/>
      <c r="H77" s="384"/>
      <c r="I77" s="384"/>
      <c r="J77" s="384"/>
      <c r="K77" s="384"/>
      <c r="L77" s="384"/>
      <c r="M77" s="384"/>
      <c r="N77" s="384"/>
      <c r="O77" s="384"/>
      <c r="P77" s="384"/>
      <c r="Q77" s="384"/>
      <c r="R77" s="384"/>
      <c r="S77" s="384"/>
      <c r="T77" s="384"/>
      <c r="U77" s="384"/>
      <c r="V77" s="384"/>
      <c r="W77" s="384"/>
      <c r="X77" s="384"/>
      <c r="Y77" s="384"/>
      <c r="Z77" s="384"/>
      <c r="AA77" s="384"/>
      <c r="AB77" s="384"/>
      <c r="AC77" s="384"/>
      <c r="AD77" s="384"/>
      <c r="AE77" s="384"/>
      <c r="AF77" s="384"/>
      <c r="AG77" s="384"/>
      <c r="AH77" s="384"/>
      <c r="AI77" s="384"/>
      <c r="AJ77" s="384"/>
      <c r="AK77" s="384"/>
      <c r="AL77" s="384"/>
      <c r="AM77" s="384"/>
      <c r="AN77" s="384"/>
      <c r="AO77" s="384"/>
      <c r="AP77" s="385"/>
      <c r="AQ77" s="385"/>
      <c r="AR77" s="385"/>
      <c r="AS77" s="385"/>
      <c r="AT77" s="385"/>
      <c r="AU77" s="385"/>
      <c r="AV77" s="385"/>
      <c r="AW77" s="385"/>
      <c r="AX77" s="385"/>
      <c r="AY77" s="385"/>
      <c r="AZ77" s="385"/>
      <c r="BA77" s="385"/>
      <c r="BB77" s="385"/>
      <c r="BC77" s="385"/>
      <c r="BD77" s="385"/>
      <c r="BE77" s="385"/>
      <c r="BF77" s="385"/>
      <c r="BG77" s="385"/>
      <c r="BH77" s="385"/>
      <c r="BI77" s="385"/>
      <c r="BJ77" s="385"/>
      <c r="BK77" s="385"/>
      <c r="BL77" s="385"/>
      <c r="BM77" s="385"/>
      <c r="BN77" s="385"/>
      <c r="BO77" s="385"/>
      <c r="BP77" s="385"/>
      <c r="BQ77" s="385"/>
      <c r="BR77" s="385"/>
      <c r="BS77" s="385"/>
      <c r="BT77" s="385"/>
      <c r="BU77" s="385"/>
      <c r="BV77" s="385"/>
      <c r="BW77" s="385"/>
      <c r="BX77" s="385"/>
      <c r="BY77" s="385"/>
      <c r="BZ77" s="385"/>
      <c r="CA77" s="385"/>
      <c r="CB77" s="385"/>
      <c r="CC77" s="385"/>
      <c r="CD77" s="385"/>
      <c r="CE77" s="385"/>
      <c r="CF77" s="385"/>
      <c r="CG77" s="385"/>
      <c r="CH77" s="385"/>
      <c r="CI77" s="385"/>
      <c r="CJ77" s="385"/>
      <c r="CK77" s="385"/>
      <c r="CL77" s="385"/>
      <c r="CM77" s="385"/>
      <c r="CN77" s="385"/>
      <c r="CO77" s="385"/>
      <c r="CP77" s="385"/>
      <c r="CQ77" s="385"/>
      <c r="CR77" s="385"/>
      <c r="CS77" s="385"/>
      <c r="CT77" s="385"/>
      <c r="CU77" s="385"/>
      <c r="CV77" s="385"/>
      <c r="CW77" s="385"/>
      <c r="CX77" s="385"/>
      <c r="CY77" s="385"/>
      <c r="CZ77" s="385"/>
      <c r="DA77" s="385"/>
    </row>
    <row r="78" spans="1:105" ht="10.5" customHeight="1"/>
    <row r="79" spans="1:105" s="84" customFormat="1" ht="45" customHeight="1">
      <c r="A79" s="368" t="s">
        <v>220</v>
      </c>
      <c r="B79" s="369"/>
      <c r="C79" s="369"/>
      <c r="D79" s="369"/>
      <c r="E79" s="369"/>
      <c r="F79" s="369"/>
      <c r="G79" s="370"/>
      <c r="H79" s="368" t="s">
        <v>0</v>
      </c>
      <c r="I79" s="369"/>
      <c r="J79" s="369"/>
      <c r="K79" s="369"/>
      <c r="L79" s="369"/>
      <c r="M79" s="369"/>
      <c r="N79" s="369"/>
      <c r="O79" s="369"/>
      <c r="P79" s="369"/>
      <c r="Q79" s="369"/>
      <c r="R79" s="369"/>
      <c r="S79" s="369"/>
      <c r="T79" s="369"/>
      <c r="U79" s="369"/>
      <c r="V79" s="369"/>
      <c r="W79" s="369"/>
      <c r="X79" s="369"/>
      <c r="Y79" s="369"/>
      <c r="Z79" s="369"/>
      <c r="AA79" s="369"/>
      <c r="AB79" s="369"/>
      <c r="AC79" s="369"/>
      <c r="AD79" s="369"/>
      <c r="AE79" s="369"/>
      <c r="AF79" s="369"/>
      <c r="AG79" s="369"/>
      <c r="AH79" s="369"/>
      <c r="AI79" s="369"/>
      <c r="AJ79" s="369"/>
      <c r="AK79" s="369"/>
      <c r="AL79" s="369"/>
      <c r="AM79" s="369"/>
      <c r="AN79" s="369"/>
      <c r="AO79" s="369"/>
      <c r="AP79" s="369"/>
      <c r="AQ79" s="369"/>
      <c r="AR79" s="369"/>
      <c r="AS79" s="369"/>
      <c r="AT79" s="369"/>
      <c r="AU79" s="369"/>
      <c r="AV79" s="369"/>
      <c r="AW79" s="369"/>
      <c r="AX79" s="369"/>
      <c r="AY79" s="369"/>
      <c r="AZ79" s="369"/>
      <c r="BA79" s="369"/>
      <c r="BB79" s="369"/>
      <c r="BC79" s="370"/>
      <c r="BD79" s="368" t="s">
        <v>265</v>
      </c>
      <c r="BE79" s="369"/>
      <c r="BF79" s="369"/>
      <c r="BG79" s="369"/>
      <c r="BH79" s="369"/>
      <c r="BI79" s="369"/>
      <c r="BJ79" s="369"/>
      <c r="BK79" s="369"/>
      <c r="BL79" s="369"/>
      <c r="BM79" s="369"/>
      <c r="BN79" s="369"/>
      <c r="BO79" s="369"/>
      <c r="BP79" s="369"/>
      <c r="BQ79" s="369"/>
      <c r="BR79" s="369"/>
      <c r="BS79" s="370"/>
      <c r="BT79" s="368" t="s">
        <v>266</v>
      </c>
      <c r="BU79" s="369"/>
      <c r="BV79" s="369"/>
      <c r="BW79" s="369"/>
      <c r="BX79" s="369"/>
      <c r="BY79" s="369"/>
      <c r="BZ79" s="369"/>
      <c r="CA79" s="369"/>
      <c r="CB79" s="369"/>
      <c r="CC79" s="369"/>
      <c r="CD79" s="369"/>
      <c r="CE79" s="369"/>
      <c r="CF79" s="369"/>
      <c r="CG79" s="369"/>
      <c r="CH79" s="369"/>
      <c r="CI79" s="370"/>
      <c r="CJ79" s="368" t="s">
        <v>267</v>
      </c>
      <c r="CK79" s="369"/>
      <c r="CL79" s="369"/>
      <c r="CM79" s="369"/>
      <c r="CN79" s="369"/>
      <c r="CO79" s="369"/>
      <c r="CP79" s="369"/>
      <c r="CQ79" s="369"/>
      <c r="CR79" s="369"/>
      <c r="CS79" s="369"/>
      <c r="CT79" s="369"/>
      <c r="CU79" s="369"/>
      <c r="CV79" s="369"/>
      <c r="CW79" s="369"/>
      <c r="CX79" s="369"/>
      <c r="CY79" s="369"/>
      <c r="CZ79" s="369"/>
      <c r="DA79" s="370"/>
    </row>
    <row r="80" spans="1:105" s="85" customFormat="1" ht="12.75">
      <c r="A80" s="356">
        <v>1</v>
      </c>
      <c r="B80" s="356"/>
      <c r="C80" s="356"/>
      <c r="D80" s="356"/>
      <c r="E80" s="356"/>
      <c r="F80" s="356"/>
      <c r="G80" s="356"/>
      <c r="H80" s="356">
        <v>2</v>
      </c>
      <c r="I80" s="356"/>
      <c r="J80" s="356"/>
      <c r="K80" s="356"/>
      <c r="L80" s="356"/>
      <c r="M80" s="356"/>
      <c r="N80" s="356"/>
      <c r="O80" s="356"/>
      <c r="P80" s="356"/>
      <c r="Q80" s="356"/>
      <c r="R80" s="356"/>
      <c r="S80" s="356"/>
      <c r="T80" s="356"/>
      <c r="U80" s="356"/>
      <c r="V80" s="356"/>
      <c r="W80" s="356"/>
      <c r="X80" s="356"/>
      <c r="Y80" s="356"/>
      <c r="Z80" s="356"/>
      <c r="AA80" s="356"/>
      <c r="AB80" s="356"/>
      <c r="AC80" s="356"/>
      <c r="AD80" s="356"/>
      <c r="AE80" s="356"/>
      <c r="AF80" s="356"/>
      <c r="AG80" s="356"/>
      <c r="AH80" s="356"/>
      <c r="AI80" s="356"/>
      <c r="AJ80" s="356"/>
      <c r="AK80" s="356"/>
      <c r="AL80" s="356"/>
      <c r="AM80" s="356"/>
      <c r="AN80" s="356"/>
      <c r="AO80" s="356"/>
      <c r="AP80" s="356"/>
      <c r="AQ80" s="356"/>
      <c r="AR80" s="356"/>
      <c r="AS80" s="356"/>
      <c r="AT80" s="356"/>
      <c r="AU80" s="356"/>
      <c r="AV80" s="356"/>
      <c r="AW80" s="356"/>
      <c r="AX80" s="356"/>
      <c r="AY80" s="356"/>
      <c r="AZ80" s="356"/>
      <c r="BA80" s="356"/>
      <c r="BB80" s="356"/>
      <c r="BC80" s="356"/>
      <c r="BD80" s="356">
        <v>3</v>
      </c>
      <c r="BE80" s="356"/>
      <c r="BF80" s="356"/>
      <c r="BG80" s="356"/>
      <c r="BH80" s="356"/>
      <c r="BI80" s="356"/>
      <c r="BJ80" s="356"/>
      <c r="BK80" s="356"/>
      <c r="BL80" s="356"/>
      <c r="BM80" s="356"/>
      <c r="BN80" s="356"/>
      <c r="BO80" s="356"/>
      <c r="BP80" s="356"/>
      <c r="BQ80" s="356"/>
      <c r="BR80" s="356"/>
      <c r="BS80" s="356"/>
      <c r="BT80" s="356">
        <v>4</v>
      </c>
      <c r="BU80" s="356"/>
      <c r="BV80" s="356"/>
      <c r="BW80" s="356"/>
      <c r="BX80" s="356"/>
      <c r="BY80" s="356"/>
      <c r="BZ80" s="356"/>
      <c r="CA80" s="356"/>
      <c r="CB80" s="356"/>
      <c r="CC80" s="356"/>
      <c r="CD80" s="356"/>
      <c r="CE80" s="356"/>
      <c r="CF80" s="356"/>
      <c r="CG80" s="356"/>
      <c r="CH80" s="356"/>
      <c r="CI80" s="356"/>
      <c r="CJ80" s="356">
        <v>5</v>
      </c>
      <c r="CK80" s="356"/>
      <c r="CL80" s="356"/>
      <c r="CM80" s="356"/>
      <c r="CN80" s="356"/>
      <c r="CO80" s="356"/>
      <c r="CP80" s="356"/>
      <c r="CQ80" s="356"/>
      <c r="CR80" s="356"/>
      <c r="CS80" s="356"/>
      <c r="CT80" s="356"/>
      <c r="CU80" s="356"/>
      <c r="CV80" s="356"/>
      <c r="CW80" s="356"/>
      <c r="CX80" s="356"/>
      <c r="CY80" s="356"/>
      <c r="CZ80" s="356"/>
      <c r="DA80" s="356"/>
    </row>
    <row r="81" spans="1:105" s="86" customFormat="1" ht="15" customHeight="1">
      <c r="A81" s="377"/>
      <c r="B81" s="377"/>
      <c r="C81" s="377"/>
      <c r="D81" s="377"/>
      <c r="E81" s="377"/>
      <c r="F81" s="377"/>
      <c r="G81" s="377"/>
      <c r="H81" s="386"/>
      <c r="I81" s="386"/>
      <c r="J81" s="386"/>
      <c r="K81" s="386"/>
      <c r="L81" s="386"/>
      <c r="M81" s="386"/>
      <c r="N81" s="386"/>
      <c r="O81" s="386"/>
      <c r="P81" s="386"/>
      <c r="Q81" s="386"/>
      <c r="R81" s="386"/>
      <c r="S81" s="386"/>
      <c r="T81" s="386"/>
      <c r="U81" s="386"/>
      <c r="V81" s="386"/>
      <c r="W81" s="386"/>
      <c r="X81" s="386"/>
      <c r="Y81" s="386"/>
      <c r="Z81" s="386"/>
      <c r="AA81" s="386"/>
      <c r="AB81" s="386"/>
      <c r="AC81" s="386"/>
      <c r="AD81" s="386"/>
      <c r="AE81" s="386"/>
      <c r="AF81" s="386"/>
      <c r="AG81" s="386"/>
      <c r="AH81" s="386"/>
      <c r="AI81" s="386"/>
      <c r="AJ81" s="386"/>
      <c r="AK81" s="386"/>
      <c r="AL81" s="386"/>
      <c r="AM81" s="386"/>
      <c r="AN81" s="386"/>
      <c r="AO81" s="386"/>
      <c r="AP81" s="386"/>
      <c r="AQ81" s="386"/>
      <c r="AR81" s="386"/>
      <c r="AS81" s="386"/>
      <c r="AT81" s="386"/>
      <c r="AU81" s="386"/>
      <c r="AV81" s="386"/>
      <c r="AW81" s="386"/>
      <c r="AX81" s="386"/>
      <c r="AY81" s="386"/>
      <c r="AZ81" s="386"/>
      <c r="BA81" s="386"/>
      <c r="BB81" s="386"/>
      <c r="BC81" s="386"/>
      <c r="BD81" s="322"/>
      <c r="BE81" s="322"/>
      <c r="BF81" s="322"/>
      <c r="BG81" s="322"/>
      <c r="BH81" s="322"/>
      <c r="BI81" s="322"/>
      <c r="BJ81" s="322"/>
      <c r="BK81" s="322"/>
      <c r="BL81" s="322"/>
      <c r="BM81" s="322"/>
      <c r="BN81" s="322"/>
      <c r="BO81" s="322"/>
      <c r="BP81" s="322"/>
      <c r="BQ81" s="322"/>
      <c r="BR81" s="322"/>
      <c r="BS81" s="322"/>
      <c r="BT81" s="322"/>
      <c r="BU81" s="322"/>
      <c r="BV81" s="322"/>
      <c r="BW81" s="322"/>
      <c r="BX81" s="322"/>
      <c r="BY81" s="322"/>
      <c r="BZ81" s="322"/>
      <c r="CA81" s="322"/>
      <c r="CB81" s="322"/>
      <c r="CC81" s="322"/>
      <c r="CD81" s="322"/>
      <c r="CE81" s="322"/>
      <c r="CF81" s="322"/>
      <c r="CG81" s="322"/>
      <c r="CH81" s="322"/>
      <c r="CI81" s="322"/>
      <c r="CJ81" s="322"/>
      <c r="CK81" s="322"/>
      <c r="CL81" s="322"/>
      <c r="CM81" s="322"/>
      <c r="CN81" s="322"/>
      <c r="CO81" s="322"/>
      <c r="CP81" s="322"/>
      <c r="CQ81" s="322"/>
      <c r="CR81" s="322"/>
      <c r="CS81" s="322"/>
      <c r="CT81" s="322"/>
      <c r="CU81" s="322"/>
      <c r="CV81" s="322"/>
      <c r="CW81" s="322"/>
      <c r="CX81" s="322"/>
      <c r="CY81" s="322"/>
      <c r="CZ81" s="322"/>
      <c r="DA81" s="322"/>
    </row>
    <row r="82" spans="1:105" s="86" customFormat="1" ht="15" customHeight="1">
      <c r="A82" s="377"/>
      <c r="B82" s="377"/>
      <c r="C82" s="377"/>
      <c r="D82" s="377"/>
      <c r="E82" s="377"/>
      <c r="F82" s="377"/>
      <c r="G82" s="377"/>
      <c r="H82" s="386"/>
      <c r="I82" s="386"/>
      <c r="J82" s="386"/>
      <c r="K82" s="386"/>
      <c r="L82" s="386"/>
      <c r="M82" s="386"/>
      <c r="N82" s="386"/>
      <c r="O82" s="386"/>
      <c r="P82" s="386"/>
      <c r="Q82" s="386"/>
      <c r="R82" s="386"/>
      <c r="S82" s="386"/>
      <c r="T82" s="386"/>
      <c r="U82" s="386"/>
      <c r="V82" s="386"/>
      <c r="W82" s="386"/>
      <c r="X82" s="386"/>
      <c r="Y82" s="386"/>
      <c r="Z82" s="386"/>
      <c r="AA82" s="386"/>
      <c r="AB82" s="386"/>
      <c r="AC82" s="386"/>
      <c r="AD82" s="386"/>
      <c r="AE82" s="386"/>
      <c r="AF82" s="386"/>
      <c r="AG82" s="386"/>
      <c r="AH82" s="386"/>
      <c r="AI82" s="386"/>
      <c r="AJ82" s="386"/>
      <c r="AK82" s="386"/>
      <c r="AL82" s="386"/>
      <c r="AM82" s="386"/>
      <c r="AN82" s="386"/>
      <c r="AO82" s="386"/>
      <c r="AP82" s="386"/>
      <c r="AQ82" s="386"/>
      <c r="AR82" s="386"/>
      <c r="AS82" s="386"/>
      <c r="AT82" s="386"/>
      <c r="AU82" s="386"/>
      <c r="AV82" s="386"/>
      <c r="AW82" s="386"/>
      <c r="AX82" s="386"/>
      <c r="AY82" s="386"/>
      <c r="AZ82" s="386"/>
      <c r="BA82" s="386"/>
      <c r="BB82" s="386"/>
      <c r="BC82" s="386"/>
      <c r="BD82" s="322"/>
      <c r="BE82" s="322"/>
      <c r="BF82" s="322"/>
      <c r="BG82" s="322"/>
      <c r="BH82" s="322"/>
      <c r="BI82" s="322"/>
      <c r="BJ82" s="322"/>
      <c r="BK82" s="322"/>
      <c r="BL82" s="322"/>
      <c r="BM82" s="322"/>
      <c r="BN82" s="322"/>
      <c r="BO82" s="322"/>
      <c r="BP82" s="322"/>
      <c r="BQ82" s="322"/>
      <c r="BR82" s="322"/>
      <c r="BS82" s="322"/>
      <c r="BT82" s="322"/>
      <c r="BU82" s="322"/>
      <c r="BV82" s="322"/>
      <c r="BW82" s="322"/>
      <c r="BX82" s="322"/>
      <c r="BY82" s="322"/>
      <c r="BZ82" s="322"/>
      <c r="CA82" s="322"/>
      <c r="CB82" s="322"/>
      <c r="CC82" s="322"/>
      <c r="CD82" s="322"/>
      <c r="CE82" s="322"/>
      <c r="CF82" s="322"/>
      <c r="CG82" s="322"/>
      <c r="CH82" s="322"/>
      <c r="CI82" s="322"/>
      <c r="CJ82" s="322"/>
      <c r="CK82" s="322"/>
      <c r="CL82" s="322"/>
      <c r="CM82" s="322"/>
      <c r="CN82" s="322"/>
      <c r="CO82" s="322"/>
      <c r="CP82" s="322"/>
      <c r="CQ82" s="322"/>
      <c r="CR82" s="322"/>
      <c r="CS82" s="322"/>
      <c r="CT82" s="322"/>
      <c r="CU82" s="322"/>
      <c r="CV82" s="322"/>
      <c r="CW82" s="322"/>
      <c r="CX82" s="322"/>
      <c r="CY82" s="322"/>
      <c r="CZ82" s="322"/>
      <c r="DA82" s="322"/>
    </row>
    <row r="83" spans="1:105" s="86" customFormat="1" ht="15" customHeight="1">
      <c r="A83" s="377"/>
      <c r="B83" s="377"/>
      <c r="C83" s="377"/>
      <c r="D83" s="377"/>
      <c r="E83" s="377"/>
      <c r="F83" s="377"/>
      <c r="G83" s="377"/>
      <c r="H83" s="340" t="s">
        <v>229</v>
      </c>
      <c r="I83" s="340"/>
      <c r="J83" s="340"/>
      <c r="K83" s="340"/>
      <c r="L83" s="340"/>
      <c r="M83" s="340"/>
      <c r="N83" s="340"/>
      <c r="O83" s="340"/>
      <c r="P83" s="340"/>
      <c r="Q83" s="340"/>
      <c r="R83" s="340"/>
      <c r="S83" s="340"/>
      <c r="T83" s="340"/>
      <c r="U83" s="340"/>
      <c r="V83" s="340"/>
      <c r="W83" s="340"/>
      <c r="X83" s="340"/>
      <c r="Y83" s="340"/>
      <c r="Z83" s="340"/>
      <c r="AA83" s="340"/>
      <c r="AB83" s="340"/>
      <c r="AC83" s="340"/>
      <c r="AD83" s="340"/>
      <c r="AE83" s="340"/>
      <c r="AF83" s="340"/>
      <c r="AG83" s="340"/>
      <c r="AH83" s="340"/>
      <c r="AI83" s="340"/>
      <c r="AJ83" s="340"/>
      <c r="AK83" s="340"/>
      <c r="AL83" s="340"/>
      <c r="AM83" s="340"/>
      <c r="AN83" s="340"/>
      <c r="AO83" s="340"/>
      <c r="AP83" s="340"/>
      <c r="AQ83" s="340"/>
      <c r="AR83" s="340"/>
      <c r="AS83" s="340"/>
      <c r="AT83" s="340"/>
      <c r="AU83" s="340"/>
      <c r="AV83" s="340"/>
      <c r="AW83" s="340"/>
      <c r="AX83" s="340"/>
      <c r="AY83" s="340"/>
      <c r="AZ83" s="340"/>
      <c r="BA83" s="340"/>
      <c r="BB83" s="340"/>
      <c r="BC83" s="341"/>
      <c r="BD83" s="322" t="s">
        <v>7</v>
      </c>
      <c r="BE83" s="322"/>
      <c r="BF83" s="322"/>
      <c r="BG83" s="322"/>
      <c r="BH83" s="322"/>
      <c r="BI83" s="322"/>
      <c r="BJ83" s="322"/>
      <c r="BK83" s="322"/>
      <c r="BL83" s="322"/>
      <c r="BM83" s="322"/>
      <c r="BN83" s="322"/>
      <c r="BO83" s="322"/>
      <c r="BP83" s="322"/>
      <c r="BQ83" s="322"/>
      <c r="BR83" s="322"/>
      <c r="BS83" s="322"/>
      <c r="BT83" s="322" t="s">
        <v>7</v>
      </c>
      <c r="BU83" s="322"/>
      <c r="BV83" s="322"/>
      <c r="BW83" s="322"/>
      <c r="BX83" s="322"/>
      <c r="BY83" s="322"/>
      <c r="BZ83" s="322"/>
      <c r="CA83" s="322"/>
      <c r="CB83" s="322"/>
      <c r="CC83" s="322"/>
      <c r="CD83" s="322"/>
      <c r="CE83" s="322"/>
      <c r="CF83" s="322"/>
      <c r="CG83" s="322"/>
      <c r="CH83" s="322"/>
      <c r="CI83" s="322"/>
      <c r="CJ83" s="322"/>
      <c r="CK83" s="322"/>
      <c r="CL83" s="322"/>
      <c r="CM83" s="322"/>
      <c r="CN83" s="322"/>
      <c r="CO83" s="322"/>
      <c r="CP83" s="322"/>
      <c r="CQ83" s="322"/>
      <c r="CR83" s="322"/>
      <c r="CS83" s="322"/>
      <c r="CT83" s="322"/>
      <c r="CU83" s="322"/>
      <c r="CV83" s="322"/>
      <c r="CW83" s="322"/>
      <c r="CX83" s="322"/>
      <c r="CY83" s="322"/>
      <c r="CZ83" s="322"/>
      <c r="DA83" s="322"/>
    </row>
    <row r="85" spans="1:105" s="82" customFormat="1" ht="14.25">
      <c r="A85" s="364" t="s">
        <v>275</v>
      </c>
      <c r="B85" s="364"/>
      <c r="C85" s="364"/>
      <c r="D85" s="364"/>
      <c r="E85" s="364"/>
      <c r="F85" s="364"/>
      <c r="G85" s="364"/>
      <c r="H85" s="364"/>
      <c r="I85" s="364"/>
      <c r="J85" s="364"/>
      <c r="K85" s="364"/>
      <c r="L85" s="364"/>
      <c r="M85" s="364"/>
      <c r="N85" s="364"/>
      <c r="O85" s="364"/>
      <c r="P85" s="364"/>
      <c r="Q85" s="364"/>
      <c r="R85" s="364"/>
      <c r="S85" s="364"/>
      <c r="T85" s="364"/>
      <c r="U85" s="364"/>
      <c r="V85" s="364"/>
      <c r="W85" s="364"/>
      <c r="X85" s="364"/>
      <c r="Y85" s="364"/>
      <c r="Z85" s="364"/>
      <c r="AA85" s="364"/>
      <c r="AB85" s="364"/>
      <c r="AC85" s="364"/>
      <c r="AD85" s="364"/>
      <c r="AE85" s="364"/>
      <c r="AF85" s="364"/>
      <c r="AG85" s="364"/>
      <c r="AH85" s="364"/>
      <c r="AI85" s="364"/>
      <c r="AJ85" s="364"/>
      <c r="AK85" s="364"/>
      <c r="AL85" s="364"/>
      <c r="AM85" s="364"/>
      <c r="AN85" s="364"/>
      <c r="AO85" s="364"/>
      <c r="AP85" s="364"/>
      <c r="AQ85" s="364"/>
      <c r="AR85" s="364"/>
      <c r="AS85" s="364"/>
      <c r="AT85" s="364"/>
      <c r="AU85" s="364"/>
      <c r="AV85" s="364"/>
      <c r="AW85" s="364"/>
      <c r="AX85" s="364"/>
      <c r="AY85" s="364"/>
      <c r="AZ85" s="364"/>
      <c r="BA85" s="364"/>
      <c r="BB85" s="364"/>
      <c r="BC85" s="364"/>
      <c r="BD85" s="364"/>
      <c r="BE85" s="364"/>
      <c r="BF85" s="364"/>
      <c r="BG85" s="364"/>
      <c r="BH85" s="364"/>
      <c r="BI85" s="364"/>
      <c r="BJ85" s="364"/>
      <c r="BK85" s="364"/>
      <c r="BL85" s="364"/>
      <c r="BM85" s="364"/>
      <c r="BN85" s="364"/>
      <c r="BO85" s="364"/>
      <c r="BP85" s="364"/>
      <c r="BQ85" s="364"/>
      <c r="BR85" s="364"/>
      <c r="BS85" s="364"/>
      <c r="BT85" s="364"/>
      <c r="BU85" s="364"/>
      <c r="BV85" s="364"/>
      <c r="BW85" s="364"/>
      <c r="BX85" s="364"/>
      <c r="BY85" s="364"/>
      <c r="BZ85" s="364"/>
      <c r="CA85" s="364"/>
      <c r="CB85" s="364"/>
      <c r="CC85" s="364"/>
      <c r="CD85" s="364"/>
      <c r="CE85" s="364"/>
      <c r="CF85" s="364"/>
      <c r="CG85" s="364"/>
      <c r="CH85" s="364"/>
      <c r="CI85" s="364"/>
      <c r="CJ85" s="364"/>
      <c r="CK85" s="364"/>
      <c r="CL85" s="364"/>
      <c r="CM85" s="364"/>
      <c r="CN85" s="364"/>
      <c r="CO85" s="364"/>
      <c r="CP85" s="364"/>
      <c r="CQ85" s="364"/>
      <c r="CR85" s="364"/>
      <c r="CS85" s="364"/>
      <c r="CT85" s="364"/>
      <c r="CU85" s="364"/>
      <c r="CV85" s="364"/>
      <c r="CW85" s="364"/>
      <c r="CX85" s="364"/>
      <c r="CY85" s="364"/>
      <c r="CZ85" s="364"/>
      <c r="DA85" s="364"/>
    </row>
    <row r="86" spans="1:105" ht="6" customHeight="1"/>
    <row r="87" spans="1:105" s="82" customFormat="1" ht="14.25">
      <c r="A87" s="82" t="s">
        <v>217</v>
      </c>
      <c r="X87" s="383" t="s">
        <v>442</v>
      </c>
      <c r="Y87" s="383"/>
      <c r="Z87" s="383"/>
      <c r="AA87" s="383"/>
      <c r="AB87" s="383"/>
      <c r="AC87" s="383"/>
      <c r="AD87" s="383"/>
      <c r="AE87" s="383"/>
      <c r="AF87" s="383"/>
      <c r="AG87" s="383"/>
      <c r="AH87" s="383"/>
      <c r="AI87" s="383"/>
      <c r="AJ87" s="383"/>
      <c r="AK87" s="383"/>
      <c r="AL87" s="383"/>
      <c r="AM87" s="383"/>
      <c r="AN87" s="383"/>
      <c r="AO87" s="383"/>
      <c r="AP87" s="383"/>
      <c r="AQ87" s="383"/>
      <c r="AR87" s="383"/>
      <c r="AS87" s="383"/>
      <c r="AT87" s="383"/>
      <c r="AU87" s="383"/>
      <c r="AV87" s="383"/>
      <c r="AW87" s="383"/>
      <c r="AX87" s="383"/>
      <c r="AY87" s="383"/>
      <c r="AZ87" s="383"/>
      <c r="BA87" s="383"/>
      <c r="BB87" s="383"/>
      <c r="BC87" s="383"/>
      <c r="BD87" s="383"/>
      <c r="BE87" s="383"/>
      <c r="BF87" s="383"/>
      <c r="BG87" s="383"/>
      <c r="BH87" s="383"/>
      <c r="BI87" s="383"/>
      <c r="BJ87" s="383"/>
      <c r="BK87" s="383"/>
      <c r="BL87" s="383"/>
      <c r="BM87" s="383"/>
      <c r="BN87" s="383"/>
      <c r="BO87" s="383"/>
      <c r="BP87" s="383"/>
      <c r="BQ87" s="383"/>
      <c r="BR87" s="383"/>
      <c r="BS87" s="383"/>
      <c r="BT87" s="383"/>
      <c r="BU87" s="383"/>
      <c r="BV87" s="383"/>
      <c r="BW87" s="383"/>
      <c r="BX87" s="383"/>
      <c r="BY87" s="383"/>
      <c r="BZ87" s="383"/>
      <c r="CA87" s="383"/>
      <c r="CB87" s="383"/>
      <c r="CC87" s="383"/>
      <c r="CD87" s="383"/>
      <c r="CE87" s="383"/>
      <c r="CF87" s="383"/>
      <c r="CG87" s="383"/>
      <c r="CH87" s="383"/>
      <c r="CI87" s="383"/>
      <c r="CJ87" s="383"/>
      <c r="CK87" s="383"/>
      <c r="CL87" s="383"/>
      <c r="CM87" s="383"/>
      <c r="CN87" s="383"/>
      <c r="CO87" s="383"/>
      <c r="CP87" s="383"/>
      <c r="CQ87" s="383"/>
      <c r="CR87" s="383"/>
      <c r="CS87" s="383"/>
      <c r="CT87" s="383"/>
      <c r="CU87" s="383"/>
      <c r="CV87" s="383"/>
      <c r="CW87" s="383"/>
      <c r="CX87" s="383"/>
      <c r="CY87" s="383"/>
      <c r="CZ87" s="383"/>
      <c r="DA87" s="383"/>
    </row>
    <row r="88" spans="1:105" s="82" customFormat="1" ht="6" customHeight="1"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  <c r="AZ88" s="83"/>
      <c r="BA88" s="83"/>
      <c r="BB88" s="83"/>
      <c r="BC88" s="83"/>
      <c r="BD88" s="83"/>
      <c r="BE88" s="83"/>
      <c r="BF88" s="83"/>
      <c r="BG88" s="83"/>
      <c r="BH88" s="83"/>
      <c r="BI88" s="83"/>
      <c r="BJ88" s="83"/>
      <c r="BK88" s="83"/>
      <c r="BL88" s="83"/>
      <c r="BM88" s="83"/>
      <c r="BN88" s="83"/>
      <c r="BO88" s="83"/>
      <c r="BP88" s="83"/>
      <c r="BQ88" s="83"/>
      <c r="BR88" s="83"/>
      <c r="BS88" s="83"/>
      <c r="BT88" s="83"/>
      <c r="BU88" s="83"/>
      <c r="BV88" s="83"/>
      <c r="BW88" s="83"/>
      <c r="BX88" s="83"/>
      <c r="BY88" s="83"/>
      <c r="BZ88" s="83"/>
      <c r="CA88" s="83"/>
      <c r="CB88" s="83"/>
      <c r="CC88" s="83"/>
      <c r="CD88" s="83"/>
      <c r="CE88" s="83"/>
      <c r="CF88" s="83"/>
      <c r="CG88" s="83"/>
      <c r="CH88" s="83"/>
      <c r="CI88" s="83"/>
      <c r="CJ88" s="83"/>
      <c r="CK88" s="83"/>
      <c r="CL88" s="83"/>
      <c r="CM88" s="83"/>
      <c r="CN88" s="83"/>
      <c r="CO88" s="83"/>
      <c r="CP88" s="83"/>
      <c r="CQ88" s="83"/>
      <c r="CR88" s="83"/>
      <c r="CS88" s="83"/>
      <c r="CT88" s="83"/>
      <c r="CU88" s="83"/>
      <c r="CV88" s="83"/>
      <c r="CW88" s="83"/>
      <c r="CX88" s="83"/>
      <c r="CY88" s="83"/>
      <c r="CZ88" s="83"/>
      <c r="DA88" s="83"/>
    </row>
    <row r="89" spans="1:105" s="82" customFormat="1" ht="14.25">
      <c r="A89" s="384" t="s">
        <v>218</v>
      </c>
      <c r="B89" s="384"/>
      <c r="C89" s="384"/>
      <c r="D89" s="384"/>
      <c r="E89" s="384"/>
      <c r="F89" s="384"/>
      <c r="G89" s="384"/>
      <c r="H89" s="384"/>
      <c r="I89" s="384"/>
      <c r="J89" s="384"/>
      <c r="K89" s="384"/>
      <c r="L89" s="384"/>
      <c r="M89" s="384"/>
      <c r="N89" s="384"/>
      <c r="O89" s="384"/>
      <c r="P89" s="384"/>
      <c r="Q89" s="384"/>
      <c r="R89" s="384"/>
      <c r="S89" s="384"/>
      <c r="T89" s="384"/>
      <c r="U89" s="384"/>
      <c r="V89" s="384"/>
      <c r="W89" s="384"/>
      <c r="X89" s="384"/>
      <c r="Y89" s="384"/>
      <c r="Z89" s="384"/>
      <c r="AA89" s="384"/>
      <c r="AB89" s="384"/>
      <c r="AC89" s="384"/>
      <c r="AD89" s="384"/>
      <c r="AE89" s="384"/>
      <c r="AF89" s="384"/>
      <c r="AG89" s="384"/>
      <c r="AH89" s="384"/>
      <c r="AI89" s="384"/>
      <c r="AJ89" s="384"/>
      <c r="AK89" s="384"/>
      <c r="AL89" s="384"/>
      <c r="AM89" s="384"/>
      <c r="AN89" s="384"/>
      <c r="AO89" s="384"/>
      <c r="AP89" s="385" t="s">
        <v>449</v>
      </c>
      <c r="AQ89" s="385"/>
      <c r="AR89" s="385"/>
      <c r="AS89" s="385"/>
      <c r="AT89" s="385"/>
      <c r="AU89" s="385"/>
      <c r="AV89" s="385"/>
      <c r="AW89" s="385"/>
      <c r="AX89" s="385"/>
      <c r="AY89" s="385"/>
      <c r="AZ89" s="385"/>
      <c r="BA89" s="385"/>
      <c r="BB89" s="385"/>
      <c r="BC89" s="385"/>
      <c r="BD89" s="385"/>
      <c r="BE89" s="385"/>
      <c r="BF89" s="385"/>
      <c r="BG89" s="385"/>
      <c r="BH89" s="385"/>
      <c r="BI89" s="385"/>
      <c r="BJ89" s="385"/>
      <c r="BK89" s="385"/>
      <c r="BL89" s="385"/>
      <c r="BM89" s="385"/>
      <c r="BN89" s="385"/>
      <c r="BO89" s="385"/>
      <c r="BP89" s="385"/>
      <c r="BQ89" s="385"/>
      <c r="BR89" s="385"/>
      <c r="BS89" s="385"/>
      <c r="BT89" s="385"/>
      <c r="BU89" s="385"/>
      <c r="BV89" s="385"/>
      <c r="BW89" s="385"/>
      <c r="BX89" s="385"/>
      <c r="BY89" s="385"/>
      <c r="BZ89" s="385"/>
      <c r="CA89" s="385"/>
      <c r="CB89" s="385"/>
      <c r="CC89" s="385"/>
      <c r="CD89" s="385"/>
      <c r="CE89" s="385"/>
      <c r="CF89" s="385"/>
      <c r="CG89" s="385"/>
      <c r="CH89" s="385"/>
      <c r="CI89" s="385"/>
      <c r="CJ89" s="385"/>
      <c r="CK89" s="385"/>
      <c r="CL89" s="385"/>
      <c r="CM89" s="385"/>
      <c r="CN89" s="385"/>
      <c r="CO89" s="385"/>
      <c r="CP89" s="385"/>
      <c r="CQ89" s="385"/>
      <c r="CR89" s="385"/>
      <c r="CS89" s="385"/>
      <c r="CT89" s="385"/>
      <c r="CU89" s="385"/>
      <c r="CV89" s="385"/>
      <c r="CW89" s="385"/>
      <c r="CX89" s="385"/>
      <c r="CY89" s="385"/>
      <c r="CZ89" s="385"/>
      <c r="DA89" s="385"/>
    </row>
    <row r="90" spans="1:105" ht="10.5" customHeight="1"/>
    <row r="91" spans="1:105" s="82" customFormat="1" ht="14.25">
      <c r="A91" s="364" t="s">
        <v>276</v>
      </c>
      <c r="B91" s="364"/>
      <c r="C91" s="364"/>
      <c r="D91" s="364"/>
      <c r="E91" s="364"/>
      <c r="F91" s="364"/>
      <c r="G91" s="364"/>
      <c r="H91" s="364"/>
      <c r="I91" s="364"/>
      <c r="J91" s="364"/>
      <c r="K91" s="364"/>
      <c r="L91" s="364"/>
      <c r="M91" s="364"/>
      <c r="N91" s="364"/>
      <c r="O91" s="364"/>
      <c r="P91" s="364"/>
      <c r="Q91" s="364"/>
      <c r="R91" s="364"/>
      <c r="S91" s="364"/>
      <c r="T91" s="364"/>
      <c r="U91" s="364"/>
      <c r="V91" s="364"/>
      <c r="W91" s="364"/>
      <c r="X91" s="364"/>
      <c r="Y91" s="364"/>
      <c r="Z91" s="364"/>
      <c r="AA91" s="364"/>
      <c r="AB91" s="364"/>
      <c r="AC91" s="364"/>
      <c r="AD91" s="364"/>
      <c r="AE91" s="364"/>
      <c r="AF91" s="364"/>
      <c r="AG91" s="364"/>
      <c r="AH91" s="364"/>
      <c r="AI91" s="364"/>
      <c r="AJ91" s="364"/>
      <c r="AK91" s="364"/>
      <c r="AL91" s="364"/>
      <c r="AM91" s="364"/>
      <c r="AN91" s="364"/>
      <c r="AO91" s="364"/>
      <c r="AP91" s="364"/>
      <c r="AQ91" s="364"/>
      <c r="AR91" s="364"/>
      <c r="AS91" s="364"/>
      <c r="AT91" s="364"/>
      <c r="AU91" s="364"/>
      <c r="AV91" s="364"/>
      <c r="AW91" s="364"/>
      <c r="AX91" s="364"/>
      <c r="AY91" s="364"/>
      <c r="AZ91" s="364"/>
      <c r="BA91" s="364"/>
      <c r="BB91" s="364"/>
      <c r="BC91" s="364"/>
      <c r="BD91" s="364"/>
      <c r="BE91" s="364"/>
      <c r="BF91" s="364"/>
      <c r="BG91" s="364"/>
      <c r="BH91" s="364"/>
      <c r="BI91" s="364"/>
      <c r="BJ91" s="364"/>
      <c r="BK91" s="364"/>
      <c r="BL91" s="364"/>
      <c r="BM91" s="364"/>
      <c r="BN91" s="364"/>
      <c r="BO91" s="364"/>
      <c r="BP91" s="364"/>
      <c r="BQ91" s="364"/>
      <c r="BR91" s="364"/>
      <c r="BS91" s="364"/>
      <c r="BT91" s="364"/>
      <c r="BU91" s="364"/>
      <c r="BV91" s="364"/>
      <c r="BW91" s="364"/>
      <c r="BX91" s="364"/>
      <c r="BY91" s="364"/>
      <c r="BZ91" s="364"/>
      <c r="CA91" s="364"/>
      <c r="CB91" s="364"/>
      <c r="CC91" s="364"/>
      <c r="CD91" s="364"/>
      <c r="CE91" s="364"/>
      <c r="CF91" s="364"/>
      <c r="CG91" s="364"/>
      <c r="CH91" s="364"/>
      <c r="CI91" s="364"/>
      <c r="CJ91" s="364"/>
      <c r="CK91" s="364"/>
      <c r="CL91" s="364"/>
      <c r="CM91" s="364"/>
      <c r="CN91" s="364"/>
      <c r="CO91" s="364"/>
      <c r="CP91" s="364"/>
      <c r="CQ91" s="364"/>
      <c r="CR91" s="364"/>
      <c r="CS91" s="364"/>
      <c r="CT91" s="364"/>
      <c r="CU91" s="364"/>
      <c r="CV91" s="364"/>
      <c r="CW91" s="364"/>
      <c r="CX91" s="364"/>
      <c r="CY91" s="364"/>
      <c r="CZ91" s="364"/>
      <c r="DA91" s="364"/>
    </row>
    <row r="92" spans="1:105" ht="10.5" customHeight="1"/>
    <row r="93" spans="1:105" s="84" customFormat="1" ht="45" customHeight="1">
      <c r="A93" s="357" t="s">
        <v>220</v>
      </c>
      <c r="B93" s="358"/>
      <c r="C93" s="358"/>
      <c r="D93" s="358"/>
      <c r="E93" s="358"/>
      <c r="F93" s="358"/>
      <c r="G93" s="359"/>
      <c r="H93" s="357" t="s">
        <v>269</v>
      </c>
      <c r="I93" s="358"/>
      <c r="J93" s="358"/>
      <c r="K93" s="358"/>
      <c r="L93" s="358"/>
      <c r="M93" s="358"/>
      <c r="N93" s="358"/>
      <c r="O93" s="358"/>
      <c r="P93" s="358"/>
      <c r="Q93" s="358"/>
      <c r="R93" s="358"/>
      <c r="S93" s="358"/>
      <c r="T93" s="358"/>
      <c r="U93" s="358"/>
      <c r="V93" s="358"/>
      <c r="W93" s="358"/>
      <c r="X93" s="358"/>
      <c r="Y93" s="358"/>
      <c r="Z93" s="358"/>
      <c r="AA93" s="358"/>
      <c r="AB93" s="358"/>
      <c r="AC93" s="358"/>
      <c r="AD93" s="358"/>
      <c r="AE93" s="358"/>
      <c r="AF93" s="358"/>
      <c r="AG93" s="358"/>
      <c r="AH93" s="358"/>
      <c r="AI93" s="358"/>
      <c r="AJ93" s="358"/>
      <c r="AK93" s="358"/>
      <c r="AL93" s="358"/>
      <c r="AM93" s="358"/>
      <c r="AN93" s="358"/>
      <c r="AO93" s="359"/>
      <c r="AP93" s="357" t="s">
        <v>277</v>
      </c>
      <c r="AQ93" s="358"/>
      <c r="AR93" s="358"/>
      <c r="AS93" s="358"/>
      <c r="AT93" s="358"/>
      <c r="AU93" s="358"/>
      <c r="AV93" s="358"/>
      <c r="AW93" s="358"/>
      <c r="AX93" s="358"/>
      <c r="AY93" s="358"/>
      <c r="AZ93" s="358"/>
      <c r="BA93" s="358"/>
      <c r="BB93" s="358"/>
      <c r="BC93" s="358"/>
      <c r="BD93" s="358"/>
      <c r="BE93" s="359"/>
      <c r="BF93" s="357" t="s">
        <v>278</v>
      </c>
      <c r="BG93" s="358"/>
      <c r="BH93" s="358"/>
      <c r="BI93" s="358"/>
      <c r="BJ93" s="358"/>
      <c r="BK93" s="358"/>
      <c r="BL93" s="358"/>
      <c r="BM93" s="358"/>
      <c r="BN93" s="358"/>
      <c r="BO93" s="358"/>
      <c r="BP93" s="358"/>
      <c r="BQ93" s="358"/>
      <c r="BR93" s="358"/>
      <c r="BS93" s="358"/>
      <c r="BT93" s="358"/>
      <c r="BU93" s="359"/>
      <c r="BV93" s="357" t="s">
        <v>279</v>
      </c>
      <c r="BW93" s="358"/>
      <c r="BX93" s="358"/>
      <c r="BY93" s="358"/>
      <c r="BZ93" s="358"/>
      <c r="CA93" s="358"/>
      <c r="CB93" s="358"/>
      <c r="CC93" s="358"/>
      <c r="CD93" s="358"/>
      <c r="CE93" s="358"/>
      <c r="CF93" s="358"/>
      <c r="CG93" s="358"/>
      <c r="CH93" s="358"/>
      <c r="CI93" s="358"/>
      <c r="CJ93" s="358"/>
      <c r="CK93" s="359"/>
      <c r="CL93" s="357" t="s">
        <v>235</v>
      </c>
      <c r="CM93" s="358"/>
      <c r="CN93" s="358"/>
      <c r="CO93" s="358"/>
      <c r="CP93" s="358"/>
      <c r="CQ93" s="358"/>
      <c r="CR93" s="358"/>
      <c r="CS93" s="358"/>
      <c r="CT93" s="358"/>
      <c r="CU93" s="358"/>
      <c r="CV93" s="358"/>
      <c r="CW93" s="358"/>
      <c r="CX93" s="358"/>
      <c r="CY93" s="358"/>
      <c r="CZ93" s="358"/>
      <c r="DA93" s="359"/>
    </row>
    <row r="94" spans="1:105" s="85" customFormat="1" ht="12.75">
      <c r="A94" s="356">
        <v>1</v>
      </c>
      <c r="B94" s="356"/>
      <c r="C94" s="356"/>
      <c r="D94" s="356"/>
      <c r="E94" s="356"/>
      <c r="F94" s="356"/>
      <c r="G94" s="356"/>
      <c r="H94" s="356">
        <v>2</v>
      </c>
      <c r="I94" s="356"/>
      <c r="J94" s="356"/>
      <c r="K94" s="356"/>
      <c r="L94" s="356"/>
      <c r="M94" s="356"/>
      <c r="N94" s="356"/>
      <c r="O94" s="356"/>
      <c r="P94" s="356"/>
      <c r="Q94" s="356"/>
      <c r="R94" s="356"/>
      <c r="S94" s="356"/>
      <c r="T94" s="356"/>
      <c r="U94" s="356"/>
      <c r="V94" s="356"/>
      <c r="W94" s="356"/>
      <c r="X94" s="356"/>
      <c r="Y94" s="356"/>
      <c r="Z94" s="356"/>
      <c r="AA94" s="356"/>
      <c r="AB94" s="356"/>
      <c r="AC94" s="356"/>
      <c r="AD94" s="356"/>
      <c r="AE94" s="356"/>
      <c r="AF94" s="356"/>
      <c r="AG94" s="356"/>
      <c r="AH94" s="356"/>
      <c r="AI94" s="356"/>
      <c r="AJ94" s="356"/>
      <c r="AK94" s="356"/>
      <c r="AL94" s="356"/>
      <c r="AM94" s="356"/>
      <c r="AN94" s="356"/>
      <c r="AO94" s="356"/>
      <c r="AP94" s="356">
        <v>3</v>
      </c>
      <c r="AQ94" s="356"/>
      <c r="AR94" s="356"/>
      <c r="AS94" s="356"/>
      <c r="AT94" s="356"/>
      <c r="AU94" s="356"/>
      <c r="AV94" s="356"/>
      <c r="AW94" s="356"/>
      <c r="AX94" s="356"/>
      <c r="AY94" s="356"/>
      <c r="AZ94" s="356"/>
      <c r="BA94" s="356"/>
      <c r="BB94" s="356"/>
      <c r="BC94" s="356"/>
      <c r="BD94" s="356"/>
      <c r="BE94" s="356"/>
      <c r="BF94" s="356">
        <v>4</v>
      </c>
      <c r="BG94" s="356"/>
      <c r="BH94" s="356"/>
      <c r="BI94" s="356"/>
      <c r="BJ94" s="356"/>
      <c r="BK94" s="356"/>
      <c r="BL94" s="356"/>
      <c r="BM94" s="356"/>
      <c r="BN94" s="356"/>
      <c r="BO94" s="356"/>
      <c r="BP94" s="356"/>
      <c r="BQ94" s="356"/>
      <c r="BR94" s="356"/>
      <c r="BS94" s="356"/>
      <c r="BT94" s="356"/>
      <c r="BU94" s="356"/>
      <c r="BV94" s="356">
        <v>5</v>
      </c>
      <c r="BW94" s="356"/>
      <c r="BX94" s="356"/>
      <c r="BY94" s="356"/>
      <c r="BZ94" s="356"/>
      <c r="CA94" s="356"/>
      <c r="CB94" s="356"/>
      <c r="CC94" s="356"/>
      <c r="CD94" s="356"/>
      <c r="CE94" s="356"/>
      <c r="CF94" s="356"/>
      <c r="CG94" s="356"/>
      <c r="CH94" s="356"/>
      <c r="CI94" s="356"/>
      <c r="CJ94" s="356"/>
      <c r="CK94" s="356"/>
      <c r="CL94" s="356">
        <v>6</v>
      </c>
      <c r="CM94" s="356"/>
      <c r="CN94" s="356"/>
      <c r="CO94" s="356"/>
      <c r="CP94" s="356"/>
      <c r="CQ94" s="356"/>
      <c r="CR94" s="356"/>
      <c r="CS94" s="356"/>
      <c r="CT94" s="356"/>
      <c r="CU94" s="356"/>
      <c r="CV94" s="356"/>
      <c r="CW94" s="356"/>
      <c r="CX94" s="356"/>
      <c r="CY94" s="356"/>
      <c r="CZ94" s="356"/>
      <c r="DA94" s="356"/>
    </row>
    <row r="95" spans="1:105" s="86" customFormat="1" ht="15" customHeight="1">
      <c r="A95" s="377" t="s">
        <v>244</v>
      </c>
      <c r="B95" s="377"/>
      <c r="C95" s="377"/>
      <c r="D95" s="377"/>
      <c r="E95" s="377"/>
      <c r="F95" s="377"/>
      <c r="G95" s="377"/>
      <c r="H95" s="386" t="s">
        <v>425</v>
      </c>
      <c r="I95" s="386"/>
      <c r="J95" s="386"/>
      <c r="K95" s="386"/>
      <c r="L95" s="386"/>
      <c r="M95" s="386"/>
      <c r="N95" s="386"/>
      <c r="O95" s="386"/>
      <c r="P95" s="386"/>
      <c r="Q95" s="386"/>
      <c r="R95" s="386"/>
      <c r="S95" s="386"/>
      <c r="T95" s="386"/>
      <c r="U95" s="386"/>
      <c r="V95" s="386"/>
      <c r="W95" s="386"/>
      <c r="X95" s="386"/>
      <c r="Y95" s="386"/>
      <c r="Z95" s="386"/>
      <c r="AA95" s="386"/>
      <c r="AB95" s="386"/>
      <c r="AC95" s="386"/>
      <c r="AD95" s="386"/>
      <c r="AE95" s="386"/>
      <c r="AF95" s="386"/>
      <c r="AG95" s="386"/>
      <c r="AH95" s="386"/>
      <c r="AI95" s="386"/>
      <c r="AJ95" s="386"/>
      <c r="AK95" s="386"/>
      <c r="AL95" s="386"/>
      <c r="AM95" s="386"/>
      <c r="AN95" s="386"/>
      <c r="AO95" s="386"/>
      <c r="AP95" s="322">
        <v>1</v>
      </c>
      <c r="AQ95" s="322"/>
      <c r="AR95" s="322"/>
      <c r="AS95" s="322"/>
      <c r="AT95" s="322"/>
      <c r="AU95" s="322"/>
      <c r="AV95" s="322"/>
      <c r="AW95" s="322"/>
      <c r="AX95" s="322"/>
      <c r="AY95" s="322"/>
      <c r="AZ95" s="322"/>
      <c r="BA95" s="322"/>
      <c r="BB95" s="322"/>
      <c r="BC95" s="322"/>
      <c r="BD95" s="322"/>
      <c r="BE95" s="322"/>
      <c r="BF95" s="322">
        <v>12</v>
      </c>
      <c r="BG95" s="322"/>
      <c r="BH95" s="322"/>
      <c r="BI95" s="322"/>
      <c r="BJ95" s="322"/>
      <c r="BK95" s="322"/>
      <c r="BL95" s="322"/>
      <c r="BM95" s="322"/>
      <c r="BN95" s="322"/>
      <c r="BO95" s="322"/>
      <c r="BP95" s="322"/>
      <c r="BQ95" s="322"/>
      <c r="BR95" s="322"/>
      <c r="BS95" s="322"/>
      <c r="BT95" s="322"/>
      <c r="BU95" s="322"/>
      <c r="BV95" s="387">
        <v>10412.5</v>
      </c>
      <c r="BW95" s="387"/>
      <c r="BX95" s="387"/>
      <c r="BY95" s="387"/>
      <c r="BZ95" s="387"/>
      <c r="CA95" s="387"/>
      <c r="CB95" s="387"/>
      <c r="CC95" s="387"/>
      <c r="CD95" s="387"/>
      <c r="CE95" s="387"/>
      <c r="CF95" s="387"/>
      <c r="CG95" s="387"/>
      <c r="CH95" s="387"/>
      <c r="CI95" s="387"/>
      <c r="CJ95" s="387"/>
      <c r="CK95" s="387"/>
      <c r="CL95" s="387">
        <f>BF95*BV95</f>
        <v>124950</v>
      </c>
      <c r="CM95" s="387"/>
      <c r="CN95" s="387"/>
      <c r="CO95" s="387"/>
      <c r="CP95" s="387"/>
      <c r="CQ95" s="387"/>
      <c r="CR95" s="387"/>
      <c r="CS95" s="387"/>
      <c r="CT95" s="387"/>
      <c r="CU95" s="387"/>
      <c r="CV95" s="387"/>
      <c r="CW95" s="387"/>
      <c r="CX95" s="387"/>
      <c r="CY95" s="387"/>
      <c r="CZ95" s="387"/>
      <c r="DA95" s="387"/>
    </row>
    <row r="96" spans="1:105" s="86" customFormat="1" ht="15" customHeight="1">
      <c r="A96" s="377"/>
      <c r="B96" s="377"/>
      <c r="C96" s="377"/>
      <c r="D96" s="377"/>
      <c r="E96" s="377"/>
      <c r="F96" s="377"/>
      <c r="G96" s="377"/>
      <c r="H96" s="386"/>
      <c r="I96" s="386"/>
      <c r="J96" s="386"/>
      <c r="K96" s="386"/>
      <c r="L96" s="386"/>
      <c r="M96" s="386"/>
      <c r="N96" s="386"/>
      <c r="O96" s="386"/>
      <c r="P96" s="386"/>
      <c r="Q96" s="386"/>
      <c r="R96" s="386"/>
      <c r="S96" s="386"/>
      <c r="T96" s="386"/>
      <c r="U96" s="386"/>
      <c r="V96" s="386"/>
      <c r="W96" s="386"/>
      <c r="X96" s="386"/>
      <c r="Y96" s="386"/>
      <c r="Z96" s="386"/>
      <c r="AA96" s="386"/>
      <c r="AB96" s="386"/>
      <c r="AC96" s="386"/>
      <c r="AD96" s="386"/>
      <c r="AE96" s="386"/>
      <c r="AF96" s="386"/>
      <c r="AG96" s="386"/>
      <c r="AH96" s="386"/>
      <c r="AI96" s="386"/>
      <c r="AJ96" s="386"/>
      <c r="AK96" s="386"/>
      <c r="AL96" s="386"/>
      <c r="AM96" s="386"/>
      <c r="AN96" s="386"/>
      <c r="AO96" s="386"/>
      <c r="AP96" s="322"/>
      <c r="AQ96" s="322"/>
      <c r="AR96" s="322"/>
      <c r="AS96" s="322"/>
      <c r="AT96" s="322"/>
      <c r="AU96" s="322"/>
      <c r="AV96" s="322"/>
      <c r="AW96" s="322"/>
      <c r="AX96" s="322"/>
      <c r="AY96" s="322"/>
      <c r="AZ96" s="322"/>
      <c r="BA96" s="322"/>
      <c r="BB96" s="322"/>
      <c r="BC96" s="322"/>
      <c r="BD96" s="322"/>
      <c r="BE96" s="322"/>
      <c r="BF96" s="322"/>
      <c r="BG96" s="322"/>
      <c r="BH96" s="322"/>
      <c r="BI96" s="322"/>
      <c r="BJ96" s="322"/>
      <c r="BK96" s="322"/>
      <c r="BL96" s="322"/>
      <c r="BM96" s="322"/>
      <c r="BN96" s="322"/>
      <c r="BO96" s="322"/>
      <c r="BP96" s="322"/>
      <c r="BQ96" s="322"/>
      <c r="BR96" s="322"/>
      <c r="BS96" s="322"/>
      <c r="BT96" s="322"/>
      <c r="BU96" s="322"/>
      <c r="BV96" s="322"/>
      <c r="BW96" s="322"/>
      <c r="BX96" s="322"/>
      <c r="BY96" s="322"/>
      <c r="BZ96" s="322"/>
      <c r="CA96" s="322"/>
      <c r="CB96" s="322"/>
      <c r="CC96" s="322"/>
      <c r="CD96" s="322"/>
      <c r="CE96" s="322"/>
      <c r="CF96" s="322"/>
      <c r="CG96" s="322"/>
      <c r="CH96" s="322"/>
      <c r="CI96" s="322"/>
      <c r="CJ96" s="322"/>
      <c r="CK96" s="322"/>
      <c r="CL96" s="322"/>
      <c r="CM96" s="322"/>
      <c r="CN96" s="322"/>
      <c r="CO96" s="322"/>
      <c r="CP96" s="322"/>
      <c r="CQ96" s="322"/>
      <c r="CR96" s="322"/>
      <c r="CS96" s="322"/>
      <c r="CT96" s="322"/>
      <c r="CU96" s="322"/>
      <c r="CV96" s="322"/>
      <c r="CW96" s="322"/>
      <c r="CX96" s="322"/>
      <c r="CY96" s="322"/>
      <c r="CZ96" s="322"/>
      <c r="DA96" s="322"/>
    </row>
    <row r="97" spans="1:105" s="86" customFormat="1" ht="15" customHeight="1">
      <c r="A97" s="377"/>
      <c r="B97" s="377"/>
      <c r="C97" s="377"/>
      <c r="D97" s="377"/>
      <c r="E97" s="377"/>
      <c r="F97" s="377"/>
      <c r="G97" s="377"/>
      <c r="H97" s="413" t="s">
        <v>280</v>
      </c>
      <c r="I97" s="414"/>
      <c r="J97" s="414"/>
      <c r="K97" s="414"/>
      <c r="L97" s="414"/>
      <c r="M97" s="414"/>
      <c r="N97" s="414"/>
      <c r="O97" s="414"/>
      <c r="P97" s="414"/>
      <c r="Q97" s="414"/>
      <c r="R97" s="414"/>
      <c r="S97" s="414"/>
      <c r="T97" s="414"/>
      <c r="U97" s="414"/>
      <c r="V97" s="414"/>
      <c r="W97" s="414"/>
      <c r="X97" s="414"/>
      <c r="Y97" s="414"/>
      <c r="Z97" s="414"/>
      <c r="AA97" s="414"/>
      <c r="AB97" s="414"/>
      <c r="AC97" s="414"/>
      <c r="AD97" s="414"/>
      <c r="AE97" s="414"/>
      <c r="AF97" s="414"/>
      <c r="AG97" s="414"/>
      <c r="AH97" s="414"/>
      <c r="AI97" s="414"/>
      <c r="AJ97" s="414"/>
      <c r="AK97" s="414"/>
      <c r="AL97" s="414"/>
      <c r="AM97" s="414"/>
      <c r="AN97" s="414"/>
      <c r="AO97" s="415"/>
      <c r="AP97" s="322" t="s">
        <v>7</v>
      </c>
      <c r="AQ97" s="322"/>
      <c r="AR97" s="322"/>
      <c r="AS97" s="322"/>
      <c r="AT97" s="322"/>
      <c r="AU97" s="322"/>
      <c r="AV97" s="322"/>
      <c r="AW97" s="322"/>
      <c r="AX97" s="322"/>
      <c r="AY97" s="322"/>
      <c r="AZ97" s="322"/>
      <c r="BA97" s="322"/>
      <c r="BB97" s="322"/>
      <c r="BC97" s="322"/>
      <c r="BD97" s="322"/>
      <c r="BE97" s="322"/>
      <c r="BF97" s="322" t="s">
        <v>7</v>
      </c>
      <c r="BG97" s="322"/>
      <c r="BH97" s="322"/>
      <c r="BI97" s="322"/>
      <c r="BJ97" s="322"/>
      <c r="BK97" s="322"/>
      <c r="BL97" s="322"/>
      <c r="BM97" s="322"/>
      <c r="BN97" s="322"/>
      <c r="BO97" s="322"/>
      <c r="BP97" s="322"/>
      <c r="BQ97" s="322"/>
      <c r="BR97" s="322"/>
      <c r="BS97" s="322"/>
      <c r="BT97" s="322"/>
      <c r="BU97" s="322"/>
      <c r="BV97" s="322" t="s">
        <v>7</v>
      </c>
      <c r="BW97" s="322"/>
      <c r="BX97" s="322"/>
      <c r="BY97" s="322"/>
      <c r="BZ97" s="322"/>
      <c r="CA97" s="322"/>
      <c r="CB97" s="322"/>
      <c r="CC97" s="322"/>
      <c r="CD97" s="322"/>
      <c r="CE97" s="322"/>
      <c r="CF97" s="322"/>
      <c r="CG97" s="322"/>
      <c r="CH97" s="322"/>
      <c r="CI97" s="322"/>
      <c r="CJ97" s="322"/>
      <c r="CK97" s="322"/>
      <c r="CL97" s="387">
        <f>CL95</f>
        <v>124950</v>
      </c>
      <c r="CM97" s="387"/>
      <c r="CN97" s="387"/>
      <c r="CO97" s="387"/>
      <c r="CP97" s="387"/>
      <c r="CQ97" s="387"/>
      <c r="CR97" s="387"/>
      <c r="CS97" s="387"/>
      <c r="CT97" s="387"/>
      <c r="CU97" s="387"/>
      <c r="CV97" s="387"/>
      <c r="CW97" s="387"/>
      <c r="CX97" s="387"/>
      <c r="CY97" s="387"/>
      <c r="CZ97" s="387"/>
      <c r="DA97" s="387"/>
    </row>
    <row r="98" spans="1:105" ht="10.5" customHeight="1"/>
    <row r="99" spans="1:105" s="82" customFormat="1" ht="14.25">
      <c r="A99" s="364" t="s">
        <v>281</v>
      </c>
      <c r="B99" s="364"/>
      <c r="C99" s="364"/>
      <c r="D99" s="364"/>
      <c r="E99" s="364"/>
      <c r="F99" s="364"/>
      <c r="G99" s="364"/>
      <c r="H99" s="364"/>
      <c r="I99" s="364"/>
      <c r="J99" s="364"/>
      <c r="K99" s="364"/>
      <c r="L99" s="364"/>
      <c r="M99" s="364"/>
      <c r="N99" s="364"/>
      <c r="O99" s="364"/>
      <c r="P99" s="364"/>
      <c r="Q99" s="364"/>
      <c r="R99" s="364"/>
      <c r="S99" s="364"/>
      <c r="T99" s="364"/>
      <c r="U99" s="364"/>
      <c r="V99" s="364"/>
      <c r="W99" s="364"/>
      <c r="X99" s="364"/>
      <c r="Y99" s="364"/>
      <c r="Z99" s="364"/>
      <c r="AA99" s="364"/>
      <c r="AB99" s="364"/>
      <c r="AC99" s="364"/>
      <c r="AD99" s="364"/>
      <c r="AE99" s="364"/>
      <c r="AF99" s="364"/>
      <c r="AG99" s="364"/>
      <c r="AH99" s="364"/>
      <c r="AI99" s="364"/>
      <c r="AJ99" s="364"/>
      <c r="AK99" s="364"/>
      <c r="AL99" s="364"/>
      <c r="AM99" s="364"/>
      <c r="AN99" s="364"/>
      <c r="AO99" s="364"/>
      <c r="AP99" s="364"/>
      <c r="AQ99" s="364"/>
      <c r="AR99" s="364"/>
      <c r="AS99" s="364"/>
      <c r="AT99" s="364"/>
      <c r="AU99" s="364"/>
      <c r="AV99" s="364"/>
      <c r="AW99" s="364"/>
      <c r="AX99" s="364"/>
      <c r="AY99" s="364"/>
      <c r="AZ99" s="364"/>
      <c r="BA99" s="364"/>
      <c r="BB99" s="364"/>
      <c r="BC99" s="364"/>
      <c r="BD99" s="364"/>
      <c r="BE99" s="364"/>
      <c r="BF99" s="364"/>
      <c r="BG99" s="364"/>
      <c r="BH99" s="364"/>
      <c r="BI99" s="364"/>
      <c r="BJ99" s="364"/>
      <c r="BK99" s="364"/>
      <c r="BL99" s="364"/>
      <c r="BM99" s="364"/>
      <c r="BN99" s="364"/>
      <c r="BO99" s="364"/>
      <c r="BP99" s="364"/>
      <c r="BQ99" s="364"/>
      <c r="BR99" s="364"/>
      <c r="BS99" s="364"/>
      <c r="BT99" s="364"/>
      <c r="BU99" s="364"/>
      <c r="BV99" s="364"/>
      <c r="BW99" s="364"/>
      <c r="BX99" s="364"/>
      <c r="BY99" s="364"/>
      <c r="BZ99" s="364"/>
      <c r="CA99" s="364"/>
      <c r="CB99" s="364"/>
      <c r="CC99" s="364"/>
      <c r="CD99" s="364"/>
      <c r="CE99" s="364"/>
      <c r="CF99" s="364"/>
      <c r="CG99" s="364"/>
      <c r="CH99" s="364"/>
      <c r="CI99" s="364"/>
      <c r="CJ99" s="364"/>
      <c r="CK99" s="364"/>
      <c r="CL99" s="364"/>
      <c r="CM99" s="364"/>
      <c r="CN99" s="364"/>
      <c r="CO99" s="364"/>
      <c r="CP99" s="364"/>
      <c r="CQ99" s="364"/>
      <c r="CR99" s="364"/>
      <c r="CS99" s="364"/>
      <c r="CT99" s="364"/>
      <c r="CU99" s="364"/>
      <c r="CV99" s="364"/>
      <c r="CW99" s="364"/>
      <c r="CX99" s="364"/>
      <c r="CY99" s="364"/>
      <c r="CZ99" s="364"/>
      <c r="DA99" s="364"/>
    </row>
    <row r="100" spans="1:105" ht="10.5" customHeight="1"/>
    <row r="101" spans="1:105" s="84" customFormat="1" ht="45" customHeight="1">
      <c r="A101" s="368" t="s">
        <v>220</v>
      </c>
      <c r="B101" s="369"/>
      <c r="C101" s="369"/>
      <c r="D101" s="369"/>
      <c r="E101" s="369"/>
      <c r="F101" s="369"/>
      <c r="G101" s="370"/>
      <c r="H101" s="368" t="s">
        <v>269</v>
      </c>
      <c r="I101" s="369"/>
      <c r="J101" s="369"/>
      <c r="K101" s="369"/>
      <c r="L101" s="369"/>
      <c r="M101" s="369"/>
      <c r="N101" s="369"/>
      <c r="O101" s="369"/>
      <c r="P101" s="369"/>
      <c r="Q101" s="369"/>
      <c r="R101" s="369"/>
      <c r="S101" s="369"/>
      <c r="T101" s="369"/>
      <c r="U101" s="369"/>
      <c r="V101" s="369"/>
      <c r="W101" s="369"/>
      <c r="X101" s="369"/>
      <c r="Y101" s="369"/>
      <c r="Z101" s="369"/>
      <c r="AA101" s="369"/>
      <c r="AB101" s="369"/>
      <c r="AC101" s="369"/>
      <c r="AD101" s="369"/>
      <c r="AE101" s="369"/>
      <c r="AF101" s="369"/>
      <c r="AG101" s="369"/>
      <c r="AH101" s="369"/>
      <c r="AI101" s="369"/>
      <c r="AJ101" s="369"/>
      <c r="AK101" s="369"/>
      <c r="AL101" s="369"/>
      <c r="AM101" s="369"/>
      <c r="AN101" s="369"/>
      <c r="AO101" s="369"/>
      <c r="AP101" s="369"/>
      <c r="AQ101" s="369"/>
      <c r="AR101" s="369"/>
      <c r="AS101" s="369"/>
      <c r="AT101" s="369"/>
      <c r="AU101" s="369"/>
      <c r="AV101" s="369"/>
      <c r="AW101" s="369"/>
      <c r="AX101" s="369"/>
      <c r="AY101" s="369"/>
      <c r="AZ101" s="369"/>
      <c r="BA101" s="369"/>
      <c r="BB101" s="369"/>
      <c r="BC101" s="370"/>
      <c r="BD101" s="368" t="s">
        <v>282</v>
      </c>
      <c r="BE101" s="369"/>
      <c r="BF101" s="369"/>
      <c r="BG101" s="369"/>
      <c r="BH101" s="369"/>
      <c r="BI101" s="369"/>
      <c r="BJ101" s="369"/>
      <c r="BK101" s="369"/>
      <c r="BL101" s="369"/>
      <c r="BM101" s="369"/>
      <c r="BN101" s="369"/>
      <c r="BO101" s="369"/>
      <c r="BP101" s="369"/>
      <c r="BQ101" s="369"/>
      <c r="BR101" s="369"/>
      <c r="BS101" s="370"/>
      <c r="BT101" s="368" t="s">
        <v>283</v>
      </c>
      <c r="BU101" s="369"/>
      <c r="BV101" s="369"/>
      <c r="BW101" s="369"/>
      <c r="BX101" s="369"/>
      <c r="BY101" s="369"/>
      <c r="BZ101" s="369"/>
      <c r="CA101" s="369"/>
      <c r="CB101" s="369"/>
      <c r="CC101" s="369"/>
      <c r="CD101" s="369"/>
      <c r="CE101" s="369"/>
      <c r="CF101" s="369"/>
      <c r="CG101" s="369"/>
      <c r="CH101" s="369"/>
      <c r="CI101" s="370"/>
      <c r="CJ101" s="368" t="s">
        <v>284</v>
      </c>
      <c r="CK101" s="369"/>
      <c r="CL101" s="369"/>
      <c r="CM101" s="369"/>
      <c r="CN101" s="369"/>
      <c r="CO101" s="369"/>
      <c r="CP101" s="369"/>
      <c r="CQ101" s="369"/>
      <c r="CR101" s="369"/>
      <c r="CS101" s="369"/>
      <c r="CT101" s="369"/>
      <c r="CU101" s="369"/>
      <c r="CV101" s="369"/>
      <c r="CW101" s="369"/>
      <c r="CX101" s="369"/>
      <c r="CY101" s="369"/>
      <c r="CZ101" s="369"/>
      <c r="DA101" s="370"/>
    </row>
    <row r="102" spans="1:105" s="85" customFormat="1" ht="12.75">
      <c r="A102" s="356">
        <v>1</v>
      </c>
      <c r="B102" s="356"/>
      <c r="C102" s="356"/>
      <c r="D102" s="356"/>
      <c r="E102" s="356"/>
      <c r="F102" s="356"/>
      <c r="G102" s="356"/>
      <c r="H102" s="356">
        <v>2</v>
      </c>
      <c r="I102" s="356"/>
      <c r="J102" s="356"/>
      <c r="K102" s="356"/>
      <c r="L102" s="356"/>
      <c r="M102" s="356"/>
      <c r="N102" s="356"/>
      <c r="O102" s="356"/>
      <c r="P102" s="356"/>
      <c r="Q102" s="356"/>
      <c r="R102" s="356"/>
      <c r="S102" s="356"/>
      <c r="T102" s="356"/>
      <c r="U102" s="356"/>
      <c r="V102" s="356"/>
      <c r="W102" s="356"/>
      <c r="X102" s="356"/>
      <c r="Y102" s="356"/>
      <c r="Z102" s="356"/>
      <c r="AA102" s="356"/>
      <c r="AB102" s="356"/>
      <c r="AC102" s="356"/>
      <c r="AD102" s="356"/>
      <c r="AE102" s="356"/>
      <c r="AF102" s="356"/>
      <c r="AG102" s="356"/>
      <c r="AH102" s="356"/>
      <c r="AI102" s="356"/>
      <c r="AJ102" s="356"/>
      <c r="AK102" s="356"/>
      <c r="AL102" s="356"/>
      <c r="AM102" s="356"/>
      <c r="AN102" s="356"/>
      <c r="AO102" s="356"/>
      <c r="AP102" s="356"/>
      <c r="AQ102" s="356"/>
      <c r="AR102" s="356"/>
      <c r="AS102" s="356"/>
      <c r="AT102" s="356"/>
      <c r="AU102" s="356"/>
      <c r="AV102" s="356"/>
      <c r="AW102" s="356"/>
      <c r="AX102" s="356"/>
      <c r="AY102" s="356"/>
      <c r="AZ102" s="356"/>
      <c r="BA102" s="356"/>
      <c r="BB102" s="356"/>
      <c r="BC102" s="356"/>
      <c r="BD102" s="356">
        <v>3</v>
      </c>
      <c r="BE102" s="356"/>
      <c r="BF102" s="356"/>
      <c r="BG102" s="356"/>
      <c r="BH102" s="356"/>
      <c r="BI102" s="356"/>
      <c r="BJ102" s="356"/>
      <c r="BK102" s="356"/>
      <c r="BL102" s="356"/>
      <c r="BM102" s="356"/>
      <c r="BN102" s="356"/>
      <c r="BO102" s="356"/>
      <c r="BP102" s="356"/>
      <c r="BQ102" s="356"/>
      <c r="BR102" s="356"/>
      <c r="BS102" s="356"/>
      <c r="BT102" s="356">
        <v>4</v>
      </c>
      <c r="BU102" s="356"/>
      <c r="BV102" s="356"/>
      <c r="BW102" s="356"/>
      <c r="BX102" s="356"/>
      <c r="BY102" s="356"/>
      <c r="BZ102" s="356"/>
      <c r="CA102" s="356"/>
      <c r="CB102" s="356"/>
      <c r="CC102" s="356"/>
      <c r="CD102" s="356"/>
      <c r="CE102" s="356"/>
      <c r="CF102" s="356"/>
      <c r="CG102" s="356"/>
      <c r="CH102" s="356"/>
      <c r="CI102" s="356"/>
      <c r="CJ102" s="356">
        <v>5</v>
      </c>
      <c r="CK102" s="356"/>
      <c r="CL102" s="356"/>
      <c r="CM102" s="356"/>
      <c r="CN102" s="356"/>
      <c r="CO102" s="356"/>
      <c r="CP102" s="356"/>
      <c r="CQ102" s="356"/>
      <c r="CR102" s="356"/>
      <c r="CS102" s="356"/>
      <c r="CT102" s="356"/>
      <c r="CU102" s="356"/>
      <c r="CV102" s="356"/>
      <c r="CW102" s="356"/>
      <c r="CX102" s="356"/>
      <c r="CY102" s="356"/>
      <c r="CZ102" s="356"/>
      <c r="DA102" s="356"/>
    </row>
    <row r="103" spans="1:105" s="86" customFormat="1" ht="15" customHeight="1">
      <c r="A103" s="377" t="s">
        <v>244</v>
      </c>
      <c r="B103" s="377"/>
      <c r="C103" s="377"/>
      <c r="D103" s="377"/>
      <c r="E103" s="377"/>
      <c r="F103" s="377"/>
      <c r="G103" s="377"/>
      <c r="H103" s="386" t="s">
        <v>320</v>
      </c>
      <c r="I103" s="386"/>
      <c r="J103" s="386"/>
      <c r="K103" s="386"/>
      <c r="L103" s="386"/>
      <c r="M103" s="386"/>
      <c r="N103" s="386"/>
      <c r="O103" s="386"/>
      <c r="P103" s="386"/>
      <c r="Q103" s="386"/>
      <c r="R103" s="386"/>
      <c r="S103" s="386"/>
      <c r="T103" s="386"/>
      <c r="U103" s="386"/>
      <c r="V103" s="386"/>
      <c r="W103" s="386"/>
      <c r="X103" s="386"/>
      <c r="Y103" s="386"/>
      <c r="Z103" s="386"/>
      <c r="AA103" s="386"/>
      <c r="AB103" s="386"/>
      <c r="AC103" s="386"/>
      <c r="AD103" s="386"/>
      <c r="AE103" s="386"/>
      <c r="AF103" s="386"/>
      <c r="AG103" s="386"/>
      <c r="AH103" s="386"/>
      <c r="AI103" s="386"/>
      <c r="AJ103" s="386"/>
      <c r="AK103" s="386"/>
      <c r="AL103" s="386"/>
      <c r="AM103" s="386"/>
      <c r="AN103" s="386"/>
      <c r="AO103" s="386"/>
      <c r="AP103" s="386"/>
      <c r="AQ103" s="386"/>
      <c r="AR103" s="386"/>
      <c r="AS103" s="386"/>
      <c r="AT103" s="386"/>
      <c r="AU103" s="386"/>
      <c r="AV103" s="386"/>
      <c r="AW103" s="386"/>
      <c r="AX103" s="386"/>
      <c r="AY103" s="386"/>
      <c r="AZ103" s="386"/>
      <c r="BA103" s="386"/>
      <c r="BB103" s="386"/>
      <c r="BC103" s="386"/>
      <c r="BD103" s="322">
        <f>CJ103/BT103</f>
        <v>30</v>
      </c>
      <c r="BE103" s="322"/>
      <c r="BF103" s="322"/>
      <c r="BG103" s="322"/>
      <c r="BH103" s="322"/>
      <c r="BI103" s="322"/>
      <c r="BJ103" s="322"/>
      <c r="BK103" s="322"/>
      <c r="BL103" s="322"/>
      <c r="BM103" s="322"/>
      <c r="BN103" s="322"/>
      <c r="BO103" s="322"/>
      <c r="BP103" s="322"/>
      <c r="BQ103" s="322"/>
      <c r="BR103" s="322"/>
      <c r="BS103" s="322"/>
      <c r="BT103" s="322">
        <v>1000</v>
      </c>
      <c r="BU103" s="322"/>
      <c r="BV103" s="322"/>
      <c r="BW103" s="322"/>
      <c r="BX103" s="322"/>
      <c r="BY103" s="322"/>
      <c r="BZ103" s="322"/>
      <c r="CA103" s="322"/>
      <c r="CB103" s="322"/>
      <c r="CC103" s="322"/>
      <c r="CD103" s="322"/>
      <c r="CE103" s="322"/>
      <c r="CF103" s="322"/>
      <c r="CG103" s="322"/>
      <c r="CH103" s="322"/>
      <c r="CI103" s="322"/>
      <c r="CJ103" s="387">
        <v>30000</v>
      </c>
      <c r="CK103" s="387"/>
      <c r="CL103" s="387"/>
      <c r="CM103" s="387"/>
      <c r="CN103" s="387"/>
      <c r="CO103" s="387"/>
      <c r="CP103" s="387"/>
      <c r="CQ103" s="387"/>
      <c r="CR103" s="387"/>
      <c r="CS103" s="387"/>
      <c r="CT103" s="387"/>
      <c r="CU103" s="387"/>
      <c r="CV103" s="387"/>
      <c r="CW103" s="387"/>
      <c r="CX103" s="387"/>
      <c r="CY103" s="387"/>
      <c r="CZ103" s="387"/>
      <c r="DA103" s="387"/>
    </row>
    <row r="104" spans="1:105" s="86" customFormat="1" ht="15" customHeight="1">
      <c r="A104" s="377"/>
      <c r="B104" s="377"/>
      <c r="C104" s="377"/>
      <c r="D104" s="377"/>
      <c r="E104" s="377"/>
      <c r="F104" s="377"/>
      <c r="G104" s="377"/>
      <c r="H104" s="386"/>
      <c r="I104" s="386"/>
      <c r="J104" s="386"/>
      <c r="K104" s="386"/>
      <c r="L104" s="386"/>
      <c r="M104" s="386"/>
      <c r="N104" s="386"/>
      <c r="O104" s="386"/>
      <c r="P104" s="386"/>
      <c r="Q104" s="386"/>
      <c r="R104" s="386"/>
      <c r="S104" s="386"/>
      <c r="T104" s="386"/>
      <c r="U104" s="386"/>
      <c r="V104" s="386"/>
      <c r="W104" s="386"/>
      <c r="X104" s="386"/>
      <c r="Y104" s="386"/>
      <c r="Z104" s="386"/>
      <c r="AA104" s="386"/>
      <c r="AB104" s="386"/>
      <c r="AC104" s="386"/>
      <c r="AD104" s="386"/>
      <c r="AE104" s="386"/>
      <c r="AF104" s="386"/>
      <c r="AG104" s="386"/>
      <c r="AH104" s="386"/>
      <c r="AI104" s="386"/>
      <c r="AJ104" s="386"/>
      <c r="AK104" s="386"/>
      <c r="AL104" s="386"/>
      <c r="AM104" s="386"/>
      <c r="AN104" s="386"/>
      <c r="AO104" s="386"/>
      <c r="AP104" s="386"/>
      <c r="AQ104" s="386"/>
      <c r="AR104" s="386"/>
      <c r="AS104" s="386"/>
      <c r="AT104" s="386"/>
      <c r="AU104" s="386"/>
      <c r="AV104" s="386"/>
      <c r="AW104" s="386"/>
      <c r="AX104" s="386"/>
      <c r="AY104" s="386"/>
      <c r="AZ104" s="386"/>
      <c r="BA104" s="386"/>
      <c r="BB104" s="386"/>
      <c r="BC104" s="386"/>
      <c r="BD104" s="322"/>
      <c r="BE104" s="322"/>
      <c r="BF104" s="322"/>
      <c r="BG104" s="322"/>
      <c r="BH104" s="322"/>
      <c r="BI104" s="322"/>
      <c r="BJ104" s="322"/>
      <c r="BK104" s="322"/>
      <c r="BL104" s="322"/>
      <c r="BM104" s="322"/>
      <c r="BN104" s="322"/>
      <c r="BO104" s="322"/>
      <c r="BP104" s="322"/>
      <c r="BQ104" s="322"/>
      <c r="BR104" s="322"/>
      <c r="BS104" s="322"/>
      <c r="BT104" s="322"/>
      <c r="BU104" s="322"/>
      <c r="BV104" s="322"/>
      <c r="BW104" s="322"/>
      <c r="BX104" s="322"/>
      <c r="BY104" s="322"/>
      <c r="BZ104" s="322"/>
      <c r="CA104" s="322"/>
      <c r="CB104" s="322"/>
      <c r="CC104" s="322"/>
      <c r="CD104" s="322"/>
      <c r="CE104" s="322"/>
      <c r="CF104" s="322"/>
      <c r="CG104" s="322"/>
      <c r="CH104" s="322"/>
      <c r="CI104" s="322"/>
      <c r="CJ104" s="322"/>
      <c r="CK104" s="322"/>
      <c r="CL104" s="322"/>
      <c r="CM104" s="322"/>
      <c r="CN104" s="322"/>
      <c r="CO104" s="322"/>
      <c r="CP104" s="322"/>
      <c r="CQ104" s="322"/>
      <c r="CR104" s="322"/>
      <c r="CS104" s="322"/>
      <c r="CT104" s="322"/>
      <c r="CU104" s="322"/>
      <c r="CV104" s="322"/>
      <c r="CW104" s="322"/>
      <c r="CX104" s="322"/>
      <c r="CY104" s="322"/>
      <c r="CZ104" s="322"/>
      <c r="DA104" s="322"/>
    </row>
    <row r="105" spans="1:105" s="86" customFormat="1" ht="15" customHeight="1">
      <c r="A105" s="377"/>
      <c r="B105" s="377"/>
      <c r="C105" s="377"/>
      <c r="D105" s="377"/>
      <c r="E105" s="377"/>
      <c r="F105" s="377"/>
      <c r="G105" s="377"/>
      <c r="H105" s="340" t="s">
        <v>229</v>
      </c>
      <c r="I105" s="340"/>
      <c r="J105" s="340"/>
      <c r="K105" s="340"/>
      <c r="L105" s="340"/>
      <c r="M105" s="340"/>
      <c r="N105" s="340"/>
      <c r="O105" s="340"/>
      <c r="P105" s="340"/>
      <c r="Q105" s="340"/>
      <c r="R105" s="340"/>
      <c r="S105" s="340"/>
      <c r="T105" s="340"/>
      <c r="U105" s="340"/>
      <c r="V105" s="340"/>
      <c r="W105" s="340"/>
      <c r="X105" s="340"/>
      <c r="Y105" s="340"/>
      <c r="Z105" s="340"/>
      <c r="AA105" s="340"/>
      <c r="AB105" s="340"/>
      <c r="AC105" s="340"/>
      <c r="AD105" s="340"/>
      <c r="AE105" s="340"/>
      <c r="AF105" s="340"/>
      <c r="AG105" s="340"/>
      <c r="AH105" s="340"/>
      <c r="AI105" s="340"/>
      <c r="AJ105" s="340"/>
      <c r="AK105" s="340"/>
      <c r="AL105" s="340"/>
      <c r="AM105" s="340"/>
      <c r="AN105" s="340"/>
      <c r="AO105" s="340"/>
      <c r="AP105" s="340"/>
      <c r="AQ105" s="340"/>
      <c r="AR105" s="340"/>
      <c r="AS105" s="340"/>
      <c r="AT105" s="340"/>
      <c r="AU105" s="340"/>
      <c r="AV105" s="340"/>
      <c r="AW105" s="340"/>
      <c r="AX105" s="340"/>
      <c r="AY105" s="340"/>
      <c r="AZ105" s="340"/>
      <c r="BA105" s="340"/>
      <c r="BB105" s="340"/>
      <c r="BC105" s="341"/>
      <c r="BD105" s="322"/>
      <c r="BE105" s="322"/>
      <c r="BF105" s="322"/>
      <c r="BG105" s="322"/>
      <c r="BH105" s="322"/>
      <c r="BI105" s="322"/>
      <c r="BJ105" s="322"/>
      <c r="BK105" s="322"/>
      <c r="BL105" s="322"/>
      <c r="BM105" s="322"/>
      <c r="BN105" s="322"/>
      <c r="BO105" s="322"/>
      <c r="BP105" s="322"/>
      <c r="BQ105" s="322"/>
      <c r="BR105" s="322"/>
      <c r="BS105" s="322"/>
      <c r="BT105" s="322"/>
      <c r="BU105" s="322"/>
      <c r="BV105" s="322"/>
      <c r="BW105" s="322"/>
      <c r="BX105" s="322"/>
      <c r="BY105" s="322"/>
      <c r="BZ105" s="322"/>
      <c r="CA105" s="322"/>
      <c r="CB105" s="322"/>
      <c r="CC105" s="322"/>
      <c r="CD105" s="322"/>
      <c r="CE105" s="322"/>
      <c r="CF105" s="322"/>
      <c r="CG105" s="322"/>
      <c r="CH105" s="322"/>
      <c r="CI105" s="322"/>
      <c r="CJ105" s="387">
        <f>CJ103</f>
        <v>30000</v>
      </c>
      <c r="CK105" s="387"/>
      <c r="CL105" s="387"/>
      <c r="CM105" s="387"/>
      <c r="CN105" s="387"/>
      <c r="CO105" s="387"/>
      <c r="CP105" s="387"/>
      <c r="CQ105" s="387"/>
      <c r="CR105" s="387"/>
      <c r="CS105" s="387"/>
      <c r="CT105" s="387"/>
      <c r="CU105" s="387"/>
      <c r="CV105" s="387"/>
      <c r="CW105" s="387"/>
      <c r="CX105" s="387"/>
      <c r="CY105" s="387"/>
      <c r="CZ105" s="387"/>
      <c r="DA105" s="387"/>
    </row>
    <row r="106" spans="1:105" ht="10.5" customHeight="1"/>
    <row r="107" spans="1:105" s="82" customFormat="1" ht="14.25">
      <c r="A107" s="364" t="s">
        <v>285</v>
      </c>
      <c r="B107" s="364"/>
      <c r="C107" s="364"/>
      <c r="D107" s="364"/>
      <c r="E107" s="364"/>
      <c r="F107" s="364"/>
      <c r="G107" s="364"/>
      <c r="H107" s="364"/>
      <c r="I107" s="364"/>
      <c r="J107" s="364"/>
      <c r="K107" s="364"/>
      <c r="L107" s="364"/>
      <c r="M107" s="364"/>
      <c r="N107" s="364"/>
      <c r="O107" s="364"/>
      <c r="P107" s="364"/>
      <c r="Q107" s="364"/>
      <c r="R107" s="364"/>
      <c r="S107" s="364"/>
      <c r="T107" s="364"/>
      <c r="U107" s="364"/>
      <c r="V107" s="364"/>
      <c r="W107" s="364"/>
      <c r="X107" s="364"/>
      <c r="Y107" s="364"/>
      <c r="Z107" s="364"/>
      <c r="AA107" s="364"/>
      <c r="AB107" s="364"/>
      <c r="AC107" s="364"/>
      <c r="AD107" s="364"/>
      <c r="AE107" s="364"/>
      <c r="AF107" s="364"/>
      <c r="AG107" s="364"/>
      <c r="AH107" s="364"/>
      <c r="AI107" s="364"/>
      <c r="AJ107" s="364"/>
      <c r="AK107" s="364"/>
      <c r="AL107" s="364"/>
      <c r="AM107" s="364"/>
      <c r="AN107" s="364"/>
      <c r="AO107" s="364"/>
      <c r="AP107" s="364"/>
      <c r="AQ107" s="364"/>
      <c r="AR107" s="364"/>
      <c r="AS107" s="364"/>
      <c r="AT107" s="364"/>
      <c r="AU107" s="364"/>
      <c r="AV107" s="364"/>
      <c r="AW107" s="364"/>
      <c r="AX107" s="364"/>
      <c r="AY107" s="364"/>
      <c r="AZ107" s="364"/>
      <c r="BA107" s="364"/>
      <c r="BB107" s="364"/>
      <c r="BC107" s="364"/>
      <c r="BD107" s="364"/>
      <c r="BE107" s="364"/>
      <c r="BF107" s="364"/>
      <c r="BG107" s="364"/>
      <c r="BH107" s="364"/>
      <c r="BI107" s="364"/>
      <c r="BJ107" s="364"/>
      <c r="BK107" s="364"/>
      <c r="BL107" s="364"/>
      <c r="BM107" s="364"/>
      <c r="BN107" s="364"/>
      <c r="BO107" s="364"/>
      <c r="BP107" s="364"/>
      <c r="BQ107" s="364"/>
      <c r="BR107" s="364"/>
      <c r="BS107" s="364"/>
      <c r="BT107" s="364"/>
      <c r="BU107" s="364"/>
      <c r="BV107" s="364"/>
      <c r="BW107" s="364"/>
      <c r="BX107" s="364"/>
      <c r="BY107" s="364"/>
      <c r="BZ107" s="364"/>
      <c r="CA107" s="364"/>
      <c r="CB107" s="364"/>
      <c r="CC107" s="364"/>
      <c r="CD107" s="364"/>
      <c r="CE107" s="364"/>
      <c r="CF107" s="364"/>
      <c r="CG107" s="364"/>
      <c r="CH107" s="364"/>
      <c r="CI107" s="364"/>
      <c r="CJ107" s="364"/>
      <c r="CK107" s="364"/>
      <c r="CL107" s="364"/>
      <c r="CM107" s="364"/>
      <c r="CN107" s="364"/>
      <c r="CO107" s="364"/>
      <c r="CP107" s="364"/>
      <c r="CQ107" s="364"/>
      <c r="CR107" s="364"/>
      <c r="CS107" s="364"/>
      <c r="CT107" s="364"/>
      <c r="CU107" s="364"/>
      <c r="CV107" s="364"/>
      <c r="CW107" s="364"/>
      <c r="CX107" s="364"/>
      <c r="CY107" s="364"/>
      <c r="CZ107" s="364"/>
      <c r="DA107" s="364"/>
    </row>
    <row r="108" spans="1:105" ht="10.5" customHeight="1"/>
    <row r="109" spans="1:105" s="84" customFormat="1" ht="45" customHeight="1">
      <c r="A109" s="357" t="s">
        <v>220</v>
      </c>
      <c r="B109" s="358"/>
      <c r="C109" s="358"/>
      <c r="D109" s="358"/>
      <c r="E109" s="358"/>
      <c r="F109" s="358"/>
      <c r="G109" s="359"/>
      <c r="H109" s="357" t="s">
        <v>0</v>
      </c>
      <c r="I109" s="358"/>
      <c r="J109" s="358"/>
      <c r="K109" s="358"/>
      <c r="L109" s="358"/>
      <c r="M109" s="358"/>
      <c r="N109" s="358"/>
      <c r="O109" s="358"/>
      <c r="P109" s="358"/>
      <c r="Q109" s="358"/>
      <c r="R109" s="358"/>
      <c r="S109" s="358"/>
      <c r="T109" s="358"/>
      <c r="U109" s="358"/>
      <c r="V109" s="358"/>
      <c r="W109" s="358"/>
      <c r="X109" s="358"/>
      <c r="Y109" s="358"/>
      <c r="Z109" s="358"/>
      <c r="AA109" s="358"/>
      <c r="AB109" s="358"/>
      <c r="AC109" s="358"/>
      <c r="AD109" s="358"/>
      <c r="AE109" s="358"/>
      <c r="AF109" s="358"/>
      <c r="AG109" s="358"/>
      <c r="AH109" s="358"/>
      <c r="AI109" s="358"/>
      <c r="AJ109" s="358"/>
      <c r="AK109" s="358"/>
      <c r="AL109" s="358"/>
      <c r="AM109" s="358"/>
      <c r="AN109" s="358"/>
      <c r="AO109" s="359"/>
      <c r="AP109" s="357" t="s">
        <v>286</v>
      </c>
      <c r="AQ109" s="358"/>
      <c r="AR109" s="358"/>
      <c r="AS109" s="358"/>
      <c r="AT109" s="358"/>
      <c r="AU109" s="358"/>
      <c r="AV109" s="358"/>
      <c r="AW109" s="358"/>
      <c r="AX109" s="358"/>
      <c r="AY109" s="358"/>
      <c r="AZ109" s="358"/>
      <c r="BA109" s="358"/>
      <c r="BB109" s="358"/>
      <c r="BC109" s="358"/>
      <c r="BD109" s="358"/>
      <c r="BE109" s="359"/>
      <c r="BF109" s="357" t="s">
        <v>287</v>
      </c>
      <c r="BG109" s="358"/>
      <c r="BH109" s="358"/>
      <c r="BI109" s="358"/>
      <c r="BJ109" s="358"/>
      <c r="BK109" s="358"/>
      <c r="BL109" s="358"/>
      <c r="BM109" s="358"/>
      <c r="BN109" s="358"/>
      <c r="BO109" s="358"/>
      <c r="BP109" s="358"/>
      <c r="BQ109" s="358"/>
      <c r="BR109" s="358"/>
      <c r="BS109" s="358"/>
      <c r="BT109" s="358"/>
      <c r="BU109" s="359"/>
      <c r="BV109" s="357" t="s">
        <v>288</v>
      </c>
      <c r="BW109" s="358"/>
      <c r="BX109" s="358"/>
      <c r="BY109" s="358"/>
      <c r="BZ109" s="358"/>
      <c r="CA109" s="358"/>
      <c r="CB109" s="358"/>
      <c r="CC109" s="358"/>
      <c r="CD109" s="358"/>
      <c r="CE109" s="358"/>
      <c r="CF109" s="358"/>
      <c r="CG109" s="358"/>
      <c r="CH109" s="358"/>
      <c r="CI109" s="358"/>
      <c r="CJ109" s="358"/>
      <c r="CK109" s="359"/>
      <c r="CL109" s="357" t="s">
        <v>289</v>
      </c>
      <c r="CM109" s="358"/>
      <c r="CN109" s="358"/>
      <c r="CO109" s="358"/>
      <c r="CP109" s="358"/>
      <c r="CQ109" s="358"/>
      <c r="CR109" s="358"/>
      <c r="CS109" s="358"/>
      <c r="CT109" s="358"/>
      <c r="CU109" s="358"/>
      <c r="CV109" s="358"/>
      <c r="CW109" s="358"/>
      <c r="CX109" s="358"/>
      <c r="CY109" s="358"/>
      <c r="CZ109" s="358"/>
      <c r="DA109" s="359"/>
    </row>
    <row r="110" spans="1:105" s="85" customFormat="1" ht="12.75">
      <c r="A110" s="356">
        <v>1</v>
      </c>
      <c r="B110" s="356"/>
      <c r="C110" s="356"/>
      <c r="D110" s="356"/>
      <c r="E110" s="356"/>
      <c r="F110" s="356"/>
      <c r="G110" s="356"/>
      <c r="H110" s="356">
        <v>2</v>
      </c>
      <c r="I110" s="356"/>
      <c r="J110" s="356"/>
      <c r="K110" s="356"/>
      <c r="L110" s="356"/>
      <c r="M110" s="356"/>
      <c r="N110" s="356"/>
      <c r="O110" s="356"/>
      <c r="P110" s="356"/>
      <c r="Q110" s="356"/>
      <c r="R110" s="356"/>
      <c r="S110" s="356"/>
      <c r="T110" s="356"/>
      <c r="U110" s="356"/>
      <c r="V110" s="356"/>
      <c r="W110" s="356"/>
      <c r="X110" s="356"/>
      <c r="Y110" s="356"/>
      <c r="Z110" s="356"/>
      <c r="AA110" s="356"/>
      <c r="AB110" s="356"/>
      <c r="AC110" s="356"/>
      <c r="AD110" s="356"/>
      <c r="AE110" s="356"/>
      <c r="AF110" s="356"/>
      <c r="AG110" s="356"/>
      <c r="AH110" s="356"/>
      <c r="AI110" s="356"/>
      <c r="AJ110" s="356"/>
      <c r="AK110" s="356"/>
      <c r="AL110" s="356"/>
      <c r="AM110" s="356"/>
      <c r="AN110" s="356"/>
      <c r="AO110" s="356"/>
      <c r="AP110" s="356">
        <v>4</v>
      </c>
      <c r="AQ110" s="356"/>
      <c r="AR110" s="356"/>
      <c r="AS110" s="356"/>
      <c r="AT110" s="356"/>
      <c r="AU110" s="356"/>
      <c r="AV110" s="356"/>
      <c r="AW110" s="356"/>
      <c r="AX110" s="356"/>
      <c r="AY110" s="356"/>
      <c r="AZ110" s="356"/>
      <c r="BA110" s="356"/>
      <c r="BB110" s="356"/>
      <c r="BC110" s="356"/>
      <c r="BD110" s="356"/>
      <c r="BE110" s="356"/>
      <c r="BF110" s="356">
        <v>5</v>
      </c>
      <c r="BG110" s="356"/>
      <c r="BH110" s="356"/>
      <c r="BI110" s="356"/>
      <c r="BJ110" s="356"/>
      <c r="BK110" s="356"/>
      <c r="BL110" s="356"/>
      <c r="BM110" s="356"/>
      <c r="BN110" s="356"/>
      <c r="BO110" s="356"/>
      <c r="BP110" s="356"/>
      <c r="BQ110" s="356"/>
      <c r="BR110" s="356"/>
      <c r="BS110" s="356"/>
      <c r="BT110" s="356"/>
      <c r="BU110" s="356"/>
      <c r="BV110" s="356">
        <v>6</v>
      </c>
      <c r="BW110" s="356"/>
      <c r="BX110" s="356"/>
      <c r="BY110" s="356"/>
      <c r="BZ110" s="356"/>
      <c r="CA110" s="356"/>
      <c r="CB110" s="356"/>
      <c r="CC110" s="356"/>
      <c r="CD110" s="356"/>
      <c r="CE110" s="356"/>
      <c r="CF110" s="356"/>
      <c r="CG110" s="356"/>
      <c r="CH110" s="356"/>
      <c r="CI110" s="356"/>
      <c r="CJ110" s="356"/>
      <c r="CK110" s="356"/>
      <c r="CL110" s="356">
        <v>6</v>
      </c>
      <c r="CM110" s="356"/>
      <c r="CN110" s="356"/>
      <c r="CO110" s="356"/>
      <c r="CP110" s="356"/>
      <c r="CQ110" s="356"/>
      <c r="CR110" s="356"/>
      <c r="CS110" s="356"/>
      <c r="CT110" s="356"/>
      <c r="CU110" s="356"/>
      <c r="CV110" s="356"/>
      <c r="CW110" s="356"/>
      <c r="CX110" s="356"/>
      <c r="CY110" s="356"/>
      <c r="CZ110" s="356"/>
      <c r="DA110" s="356"/>
    </row>
    <row r="111" spans="1:105" s="86" customFormat="1" ht="15" customHeight="1">
      <c r="A111" s="377" t="s">
        <v>244</v>
      </c>
      <c r="B111" s="377"/>
      <c r="C111" s="377"/>
      <c r="D111" s="377"/>
      <c r="E111" s="377"/>
      <c r="F111" s="377"/>
      <c r="G111" s="377"/>
      <c r="H111" s="386" t="s">
        <v>420</v>
      </c>
      <c r="I111" s="386"/>
      <c r="J111" s="386"/>
      <c r="K111" s="386"/>
      <c r="L111" s="386"/>
      <c r="M111" s="386"/>
      <c r="N111" s="386"/>
      <c r="O111" s="386"/>
      <c r="P111" s="386"/>
      <c r="Q111" s="386"/>
      <c r="R111" s="386"/>
      <c r="S111" s="386"/>
      <c r="T111" s="386"/>
      <c r="U111" s="386"/>
      <c r="V111" s="386"/>
      <c r="W111" s="386"/>
      <c r="X111" s="386"/>
      <c r="Y111" s="386"/>
      <c r="Z111" s="386"/>
      <c r="AA111" s="386"/>
      <c r="AB111" s="386"/>
      <c r="AC111" s="386"/>
      <c r="AD111" s="386"/>
      <c r="AE111" s="386"/>
      <c r="AF111" s="386"/>
      <c r="AG111" s="386"/>
      <c r="AH111" s="386"/>
      <c r="AI111" s="386"/>
      <c r="AJ111" s="386"/>
      <c r="AK111" s="386"/>
      <c r="AL111" s="386"/>
      <c r="AM111" s="386"/>
      <c r="AN111" s="386"/>
      <c r="AO111" s="386"/>
      <c r="AP111" s="322">
        <f>CL111/BF111</f>
        <v>69.283490456560884</v>
      </c>
      <c r="AQ111" s="322"/>
      <c r="AR111" s="322"/>
      <c r="AS111" s="322"/>
      <c r="AT111" s="322"/>
      <c r="AU111" s="322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2"/>
      <c r="BF111" s="322">
        <v>29320.404999999999</v>
      </c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2"/>
      <c r="BQ111" s="322"/>
      <c r="BR111" s="322"/>
      <c r="BS111" s="322"/>
      <c r="BT111" s="322"/>
      <c r="BU111" s="322"/>
      <c r="BV111" s="322">
        <v>0</v>
      </c>
      <c r="BW111" s="322"/>
      <c r="BX111" s="322"/>
      <c r="BY111" s="322"/>
      <c r="BZ111" s="322"/>
      <c r="CA111" s="322"/>
      <c r="CB111" s="322"/>
      <c r="CC111" s="322"/>
      <c r="CD111" s="322"/>
      <c r="CE111" s="322"/>
      <c r="CF111" s="322"/>
      <c r="CG111" s="322"/>
      <c r="CH111" s="322"/>
      <c r="CI111" s="322"/>
      <c r="CJ111" s="322"/>
      <c r="CK111" s="322"/>
      <c r="CL111" s="387">
        <v>2031420</v>
      </c>
      <c r="CM111" s="387"/>
      <c r="CN111" s="387"/>
      <c r="CO111" s="387"/>
      <c r="CP111" s="387"/>
      <c r="CQ111" s="387"/>
      <c r="CR111" s="387"/>
      <c r="CS111" s="387"/>
      <c r="CT111" s="387"/>
      <c r="CU111" s="387"/>
      <c r="CV111" s="387"/>
      <c r="CW111" s="387"/>
      <c r="CX111" s="387"/>
      <c r="CY111" s="387"/>
      <c r="CZ111" s="387"/>
      <c r="DA111" s="387"/>
    </row>
    <row r="112" spans="1:105" s="86" customFormat="1" ht="15" customHeight="1">
      <c r="A112" s="377" t="s">
        <v>134</v>
      </c>
      <c r="B112" s="377"/>
      <c r="C112" s="377"/>
      <c r="D112" s="377"/>
      <c r="E112" s="377"/>
      <c r="F112" s="377"/>
      <c r="G112" s="377"/>
      <c r="H112" s="386" t="s">
        <v>322</v>
      </c>
      <c r="I112" s="386"/>
      <c r="J112" s="386"/>
      <c r="K112" s="386"/>
      <c r="L112" s="386"/>
      <c r="M112" s="386"/>
      <c r="N112" s="386"/>
      <c r="O112" s="386"/>
      <c r="P112" s="386"/>
      <c r="Q112" s="386"/>
      <c r="R112" s="386"/>
      <c r="S112" s="386"/>
      <c r="T112" s="386"/>
      <c r="U112" s="386"/>
      <c r="V112" s="386"/>
      <c r="W112" s="386"/>
      <c r="X112" s="386"/>
      <c r="Y112" s="386"/>
      <c r="Z112" s="386"/>
      <c r="AA112" s="386"/>
      <c r="AB112" s="386"/>
      <c r="AC112" s="386"/>
      <c r="AD112" s="386"/>
      <c r="AE112" s="386"/>
      <c r="AF112" s="386"/>
      <c r="AG112" s="386"/>
      <c r="AH112" s="386"/>
      <c r="AI112" s="386"/>
      <c r="AJ112" s="386"/>
      <c r="AK112" s="386"/>
      <c r="AL112" s="386"/>
      <c r="AM112" s="386"/>
      <c r="AN112" s="386"/>
      <c r="AO112" s="386"/>
      <c r="AP112" s="322">
        <f>CL112/BF112</f>
        <v>1881.9547715501769</v>
      </c>
      <c r="AQ112" s="322"/>
      <c r="AR112" s="322"/>
      <c r="AS112" s="322"/>
      <c r="AT112" s="322"/>
      <c r="AU112" s="322"/>
      <c r="AV112" s="322"/>
      <c r="AW112" s="322"/>
      <c r="AX112" s="322"/>
      <c r="AY112" s="322"/>
      <c r="AZ112" s="322"/>
      <c r="BA112" s="322"/>
      <c r="BB112" s="322"/>
      <c r="BC112" s="322"/>
      <c r="BD112" s="322"/>
      <c r="BE112" s="322"/>
      <c r="BF112" s="322">
        <v>7.8003999999999998</v>
      </c>
      <c r="BG112" s="322"/>
      <c r="BH112" s="322"/>
      <c r="BI112" s="322"/>
      <c r="BJ112" s="322"/>
      <c r="BK112" s="322"/>
      <c r="BL112" s="322"/>
      <c r="BM112" s="322"/>
      <c r="BN112" s="322"/>
      <c r="BO112" s="322"/>
      <c r="BP112" s="322"/>
      <c r="BQ112" s="322"/>
      <c r="BR112" s="322"/>
      <c r="BS112" s="322"/>
      <c r="BT112" s="322"/>
      <c r="BU112" s="322"/>
      <c r="BV112" s="322">
        <v>0</v>
      </c>
      <c r="BW112" s="322"/>
      <c r="BX112" s="322"/>
      <c r="BY112" s="322"/>
      <c r="BZ112" s="322"/>
      <c r="CA112" s="322"/>
      <c r="CB112" s="322"/>
      <c r="CC112" s="322"/>
      <c r="CD112" s="322"/>
      <c r="CE112" s="322"/>
      <c r="CF112" s="322"/>
      <c r="CG112" s="322"/>
      <c r="CH112" s="322"/>
      <c r="CI112" s="322"/>
      <c r="CJ112" s="322"/>
      <c r="CK112" s="322"/>
      <c r="CL112" s="387">
        <v>14680</v>
      </c>
      <c r="CM112" s="387"/>
      <c r="CN112" s="387"/>
      <c r="CO112" s="387"/>
      <c r="CP112" s="387"/>
      <c r="CQ112" s="387"/>
      <c r="CR112" s="387"/>
      <c r="CS112" s="387"/>
      <c r="CT112" s="387"/>
      <c r="CU112" s="387"/>
      <c r="CV112" s="387"/>
      <c r="CW112" s="387"/>
      <c r="CX112" s="387"/>
      <c r="CY112" s="387"/>
      <c r="CZ112" s="387"/>
      <c r="DA112" s="387"/>
    </row>
    <row r="113" spans="1:105" s="86" customFormat="1" ht="15" customHeight="1">
      <c r="A113" s="377"/>
      <c r="B113" s="377"/>
      <c r="C113" s="377"/>
      <c r="D113" s="377"/>
      <c r="E113" s="377"/>
      <c r="F113" s="377"/>
      <c r="G113" s="377"/>
      <c r="H113" s="339" t="s">
        <v>229</v>
      </c>
      <c r="I113" s="340"/>
      <c r="J113" s="340"/>
      <c r="K113" s="340"/>
      <c r="L113" s="340"/>
      <c r="M113" s="340"/>
      <c r="N113" s="340"/>
      <c r="O113" s="340"/>
      <c r="P113" s="340"/>
      <c r="Q113" s="340"/>
      <c r="R113" s="340"/>
      <c r="S113" s="340"/>
      <c r="T113" s="340"/>
      <c r="U113" s="340"/>
      <c r="V113" s="340"/>
      <c r="W113" s="340"/>
      <c r="X113" s="340"/>
      <c r="Y113" s="340"/>
      <c r="Z113" s="340"/>
      <c r="AA113" s="340"/>
      <c r="AB113" s="340"/>
      <c r="AC113" s="340"/>
      <c r="AD113" s="340"/>
      <c r="AE113" s="340"/>
      <c r="AF113" s="340"/>
      <c r="AG113" s="340"/>
      <c r="AH113" s="340"/>
      <c r="AI113" s="340"/>
      <c r="AJ113" s="340"/>
      <c r="AK113" s="340"/>
      <c r="AL113" s="340"/>
      <c r="AM113" s="340"/>
      <c r="AN113" s="340"/>
      <c r="AO113" s="341"/>
      <c r="AP113" s="322" t="s">
        <v>7</v>
      </c>
      <c r="AQ113" s="322"/>
      <c r="AR113" s="322"/>
      <c r="AS113" s="322"/>
      <c r="AT113" s="322"/>
      <c r="AU113" s="322"/>
      <c r="AV113" s="322"/>
      <c r="AW113" s="322"/>
      <c r="AX113" s="322"/>
      <c r="AY113" s="322"/>
      <c r="AZ113" s="322"/>
      <c r="BA113" s="322"/>
      <c r="BB113" s="322"/>
      <c r="BC113" s="322"/>
      <c r="BD113" s="322"/>
      <c r="BE113" s="322"/>
      <c r="BF113" s="322" t="s">
        <v>7</v>
      </c>
      <c r="BG113" s="322"/>
      <c r="BH113" s="322"/>
      <c r="BI113" s="322"/>
      <c r="BJ113" s="322"/>
      <c r="BK113" s="322"/>
      <c r="BL113" s="322"/>
      <c r="BM113" s="322"/>
      <c r="BN113" s="322"/>
      <c r="BO113" s="322"/>
      <c r="BP113" s="322"/>
      <c r="BQ113" s="322"/>
      <c r="BR113" s="322"/>
      <c r="BS113" s="322"/>
      <c r="BT113" s="322"/>
      <c r="BU113" s="322"/>
      <c r="BV113" s="322" t="s">
        <v>7</v>
      </c>
      <c r="BW113" s="322"/>
      <c r="BX113" s="322"/>
      <c r="BY113" s="322"/>
      <c r="BZ113" s="322"/>
      <c r="CA113" s="322"/>
      <c r="CB113" s="322"/>
      <c r="CC113" s="322"/>
      <c r="CD113" s="322"/>
      <c r="CE113" s="322"/>
      <c r="CF113" s="322"/>
      <c r="CG113" s="322"/>
      <c r="CH113" s="322"/>
      <c r="CI113" s="322"/>
      <c r="CJ113" s="322"/>
      <c r="CK113" s="322"/>
      <c r="CL113" s="387">
        <f>CL111+CL112</f>
        <v>2046100</v>
      </c>
      <c r="CM113" s="387"/>
      <c r="CN113" s="387"/>
      <c r="CO113" s="387"/>
      <c r="CP113" s="387"/>
      <c r="CQ113" s="387"/>
      <c r="CR113" s="387"/>
      <c r="CS113" s="387"/>
      <c r="CT113" s="387"/>
      <c r="CU113" s="387"/>
      <c r="CV113" s="387"/>
      <c r="CW113" s="387"/>
      <c r="CX113" s="387"/>
      <c r="CY113" s="387"/>
      <c r="CZ113" s="387"/>
      <c r="DA113" s="387"/>
    </row>
    <row r="115" spans="1:105" s="82" customFormat="1" ht="14.25">
      <c r="A115" s="364" t="s">
        <v>290</v>
      </c>
      <c r="B115" s="364"/>
      <c r="C115" s="364"/>
      <c r="D115" s="364"/>
      <c r="E115" s="364"/>
      <c r="F115" s="364"/>
      <c r="G115" s="364"/>
      <c r="H115" s="364"/>
      <c r="I115" s="364"/>
      <c r="J115" s="364"/>
      <c r="K115" s="364"/>
      <c r="L115" s="364"/>
      <c r="M115" s="364"/>
      <c r="N115" s="364"/>
      <c r="O115" s="364"/>
      <c r="P115" s="364"/>
      <c r="Q115" s="364"/>
      <c r="R115" s="364"/>
      <c r="S115" s="364"/>
      <c r="T115" s="364"/>
      <c r="U115" s="364"/>
      <c r="V115" s="364"/>
      <c r="W115" s="364"/>
      <c r="X115" s="364"/>
      <c r="Y115" s="364"/>
      <c r="Z115" s="364"/>
      <c r="AA115" s="364"/>
      <c r="AB115" s="364"/>
      <c r="AC115" s="364"/>
      <c r="AD115" s="364"/>
      <c r="AE115" s="364"/>
      <c r="AF115" s="364"/>
      <c r="AG115" s="364"/>
      <c r="AH115" s="364"/>
      <c r="AI115" s="364"/>
      <c r="AJ115" s="364"/>
      <c r="AK115" s="364"/>
      <c r="AL115" s="364"/>
      <c r="AM115" s="364"/>
      <c r="AN115" s="364"/>
      <c r="AO115" s="364"/>
      <c r="AP115" s="364"/>
      <c r="AQ115" s="364"/>
      <c r="AR115" s="364"/>
      <c r="AS115" s="364"/>
      <c r="AT115" s="364"/>
      <c r="AU115" s="364"/>
      <c r="AV115" s="364"/>
      <c r="AW115" s="364"/>
      <c r="AX115" s="364"/>
      <c r="AY115" s="364"/>
      <c r="AZ115" s="364"/>
      <c r="BA115" s="364"/>
      <c r="BB115" s="364"/>
      <c r="BC115" s="364"/>
      <c r="BD115" s="364"/>
      <c r="BE115" s="364"/>
      <c r="BF115" s="364"/>
      <c r="BG115" s="364"/>
      <c r="BH115" s="364"/>
      <c r="BI115" s="364"/>
      <c r="BJ115" s="364"/>
      <c r="BK115" s="364"/>
      <c r="BL115" s="364"/>
      <c r="BM115" s="364"/>
      <c r="BN115" s="364"/>
      <c r="BO115" s="364"/>
      <c r="BP115" s="364"/>
      <c r="BQ115" s="364"/>
      <c r="BR115" s="364"/>
      <c r="BS115" s="364"/>
      <c r="BT115" s="364"/>
      <c r="BU115" s="364"/>
      <c r="BV115" s="364"/>
      <c r="BW115" s="364"/>
      <c r="BX115" s="364"/>
      <c r="BY115" s="364"/>
      <c r="BZ115" s="364"/>
      <c r="CA115" s="364"/>
      <c r="CB115" s="364"/>
      <c r="CC115" s="364"/>
      <c r="CD115" s="364"/>
      <c r="CE115" s="364"/>
      <c r="CF115" s="364"/>
      <c r="CG115" s="364"/>
      <c r="CH115" s="364"/>
      <c r="CI115" s="364"/>
      <c r="CJ115" s="364"/>
      <c r="CK115" s="364"/>
      <c r="CL115" s="364"/>
      <c r="CM115" s="364"/>
      <c r="CN115" s="364"/>
      <c r="CO115" s="364"/>
      <c r="CP115" s="364"/>
      <c r="CQ115" s="364"/>
      <c r="CR115" s="364"/>
      <c r="CS115" s="364"/>
      <c r="CT115" s="364"/>
      <c r="CU115" s="364"/>
      <c r="CV115" s="364"/>
      <c r="CW115" s="364"/>
      <c r="CX115" s="364"/>
      <c r="CY115" s="364"/>
      <c r="CZ115" s="364"/>
      <c r="DA115" s="364"/>
    </row>
    <row r="116" spans="1:105" ht="10.5" customHeight="1"/>
    <row r="117" spans="1:105" s="84" customFormat="1" ht="45" customHeight="1">
      <c r="A117" s="368" t="s">
        <v>220</v>
      </c>
      <c r="B117" s="369"/>
      <c r="C117" s="369"/>
      <c r="D117" s="369"/>
      <c r="E117" s="369"/>
      <c r="F117" s="369"/>
      <c r="G117" s="370"/>
      <c r="H117" s="368" t="s">
        <v>0</v>
      </c>
      <c r="I117" s="369"/>
      <c r="J117" s="369"/>
      <c r="K117" s="369"/>
      <c r="L117" s="369"/>
      <c r="M117" s="369"/>
      <c r="N117" s="369"/>
      <c r="O117" s="369"/>
      <c r="P117" s="369"/>
      <c r="Q117" s="369"/>
      <c r="R117" s="369"/>
      <c r="S117" s="369"/>
      <c r="T117" s="369"/>
      <c r="U117" s="369"/>
      <c r="V117" s="369"/>
      <c r="W117" s="369"/>
      <c r="X117" s="369"/>
      <c r="Y117" s="369"/>
      <c r="Z117" s="369"/>
      <c r="AA117" s="369"/>
      <c r="AB117" s="369"/>
      <c r="AC117" s="369"/>
      <c r="AD117" s="369"/>
      <c r="AE117" s="369"/>
      <c r="AF117" s="369"/>
      <c r="AG117" s="369"/>
      <c r="AH117" s="369"/>
      <c r="AI117" s="369"/>
      <c r="AJ117" s="369"/>
      <c r="AK117" s="369"/>
      <c r="AL117" s="369"/>
      <c r="AM117" s="369"/>
      <c r="AN117" s="369"/>
      <c r="AO117" s="369"/>
      <c r="AP117" s="369"/>
      <c r="AQ117" s="369"/>
      <c r="AR117" s="369"/>
      <c r="AS117" s="369"/>
      <c r="AT117" s="369"/>
      <c r="AU117" s="369"/>
      <c r="AV117" s="369"/>
      <c r="AW117" s="369"/>
      <c r="AX117" s="369"/>
      <c r="AY117" s="369"/>
      <c r="AZ117" s="369"/>
      <c r="BA117" s="369"/>
      <c r="BB117" s="369"/>
      <c r="BC117" s="370"/>
      <c r="BD117" s="368" t="s">
        <v>291</v>
      </c>
      <c r="BE117" s="369"/>
      <c r="BF117" s="369"/>
      <c r="BG117" s="369"/>
      <c r="BH117" s="369"/>
      <c r="BI117" s="369"/>
      <c r="BJ117" s="369"/>
      <c r="BK117" s="369"/>
      <c r="BL117" s="369"/>
      <c r="BM117" s="369"/>
      <c r="BN117" s="369"/>
      <c r="BO117" s="369"/>
      <c r="BP117" s="369"/>
      <c r="BQ117" s="369"/>
      <c r="BR117" s="369"/>
      <c r="BS117" s="370"/>
      <c r="BT117" s="368" t="s">
        <v>292</v>
      </c>
      <c r="BU117" s="369"/>
      <c r="BV117" s="369"/>
      <c r="BW117" s="369"/>
      <c r="BX117" s="369"/>
      <c r="BY117" s="369"/>
      <c r="BZ117" s="369"/>
      <c r="CA117" s="369"/>
      <c r="CB117" s="369"/>
      <c r="CC117" s="369"/>
      <c r="CD117" s="369"/>
      <c r="CE117" s="369"/>
      <c r="CF117" s="369"/>
      <c r="CG117" s="369"/>
      <c r="CH117" s="369"/>
      <c r="CI117" s="370"/>
      <c r="CJ117" s="368" t="s">
        <v>293</v>
      </c>
      <c r="CK117" s="369"/>
      <c r="CL117" s="369"/>
      <c r="CM117" s="369"/>
      <c r="CN117" s="369"/>
      <c r="CO117" s="369"/>
      <c r="CP117" s="369"/>
      <c r="CQ117" s="369"/>
      <c r="CR117" s="369"/>
      <c r="CS117" s="369"/>
      <c r="CT117" s="369"/>
      <c r="CU117" s="369"/>
      <c r="CV117" s="369"/>
      <c r="CW117" s="369"/>
      <c r="CX117" s="369"/>
      <c r="CY117" s="369"/>
      <c r="CZ117" s="369"/>
      <c r="DA117" s="370"/>
    </row>
    <row r="118" spans="1:105" s="85" customFormat="1" ht="12.75">
      <c r="A118" s="356">
        <v>1</v>
      </c>
      <c r="B118" s="356"/>
      <c r="C118" s="356"/>
      <c r="D118" s="356"/>
      <c r="E118" s="356"/>
      <c r="F118" s="356"/>
      <c r="G118" s="356"/>
      <c r="H118" s="356">
        <v>2</v>
      </c>
      <c r="I118" s="356"/>
      <c r="J118" s="356"/>
      <c r="K118" s="356"/>
      <c r="L118" s="356"/>
      <c r="M118" s="356"/>
      <c r="N118" s="356"/>
      <c r="O118" s="356"/>
      <c r="P118" s="356"/>
      <c r="Q118" s="356"/>
      <c r="R118" s="356"/>
      <c r="S118" s="356"/>
      <c r="T118" s="356"/>
      <c r="U118" s="356"/>
      <c r="V118" s="356"/>
      <c r="W118" s="356"/>
      <c r="X118" s="356"/>
      <c r="Y118" s="356"/>
      <c r="Z118" s="356"/>
      <c r="AA118" s="356"/>
      <c r="AB118" s="356"/>
      <c r="AC118" s="356"/>
      <c r="AD118" s="356"/>
      <c r="AE118" s="356"/>
      <c r="AF118" s="356"/>
      <c r="AG118" s="356"/>
      <c r="AH118" s="356"/>
      <c r="AI118" s="356"/>
      <c r="AJ118" s="356"/>
      <c r="AK118" s="356"/>
      <c r="AL118" s="356"/>
      <c r="AM118" s="356"/>
      <c r="AN118" s="356"/>
      <c r="AO118" s="356"/>
      <c r="AP118" s="356"/>
      <c r="AQ118" s="356"/>
      <c r="AR118" s="356"/>
      <c r="AS118" s="356"/>
      <c r="AT118" s="356"/>
      <c r="AU118" s="356"/>
      <c r="AV118" s="356"/>
      <c r="AW118" s="356"/>
      <c r="AX118" s="356"/>
      <c r="AY118" s="356"/>
      <c r="AZ118" s="356"/>
      <c r="BA118" s="356"/>
      <c r="BB118" s="356"/>
      <c r="BC118" s="356"/>
      <c r="BD118" s="356">
        <v>4</v>
      </c>
      <c r="BE118" s="356"/>
      <c r="BF118" s="356"/>
      <c r="BG118" s="356"/>
      <c r="BH118" s="356"/>
      <c r="BI118" s="356"/>
      <c r="BJ118" s="356"/>
      <c r="BK118" s="356"/>
      <c r="BL118" s="356"/>
      <c r="BM118" s="356"/>
      <c r="BN118" s="356"/>
      <c r="BO118" s="356"/>
      <c r="BP118" s="356"/>
      <c r="BQ118" s="356"/>
      <c r="BR118" s="356"/>
      <c r="BS118" s="356"/>
      <c r="BT118" s="356">
        <v>5</v>
      </c>
      <c r="BU118" s="356"/>
      <c r="BV118" s="356"/>
      <c r="BW118" s="356"/>
      <c r="BX118" s="356"/>
      <c r="BY118" s="356"/>
      <c r="BZ118" s="356"/>
      <c r="CA118" s="356"/>
      <c r="CB118" s="356"/>
      <c r="CC118" s="356"/>
      <c r="CD118" s="356"/>
      <c r="CE118" s="356"/>
      <c r="CF118" s="356"/>
      <c r="CG118" s="356"/>
      <c r="CH118" s="356"/>
      <c r="CI118" s="356"/>
      <c r="CJ118" s="356">
        <v>6</v>
      </c>
      <c r="CK118" s="356"/>
      <c r="CL118" s="356"/>
      <c r="CM118" s="356"/>
      <c r="CN118" s="356"/>
      <c r="CO118" s="356"/>
      <c r="CP118" s="356"/>
      <c r="CQ118" s="356"/>
      <c r="CR118" s="356"/>
      <c r="CS118" s="356"/>
      <c r="CT118" s="356"/>
      <c r="CU118" s="356"/>
      <c r="CV118" s="356"/>
      <c r="CW118" s="356"/>
      <c r="CX118" s="356"/>
      <c r="CY118" s="356"/>
      <c r="CZ118" s="356"/>
      <c r="DA118" s="356"/>
    </row>
    <row r="119" spans="1:105" s="86" customFormat="1" ht="15" customHeight="1">
      <c r="A119" s="377"/>
      <c r="B119" s="377"/>
      <c r="C119" s="377"/>
      <c r="D119" s="377"/>
      <c r="E119" s="377"/>
      <c r="F119" s="377"/>
      <c r="G119" s="377"/>
      <c r="H119" s="386"/>
      <c r="I119" s="386"/>
      <c r="J119" s="386"/>
      <c r="K119" s="386"/>
      <c r="L119" s="386"/>
      <c r="M119" s="386"/>
      <c r="N119" s="386"/>
      <c r="O119" s="386"/>
      <c r="P119" s="386"/>
      <c r="Q119" s="386"/>
      <c r="R119" s="386"/>
      <c r="S119" s="386"/>
      <c r="T119" s="386"/>
      <c r="U119" s="386"/>
      <c r="V119" s="386"/>
      <c r="W119" s="386"/>
      <c r="X119" s="386"/>
      <c r="Y119" s="386"/>
      <c r="Z119" s="386"/>
      <c r="AA119" s="386"/>
      <c r="AB119" s="386"/>
      <c r="AC119" s="386"/>
      <c r="AD119" s="386"/>
      <c r="AE119" s="386"/>
      <c r="AF119" s="386"/>
      <c r="AG119" s="386"/>
      <c r="AH119" s="386"/>
      <c r="AI119" s="386"/>
      <c r="AJ119" s="386"/>
      <c r="AK119" s="386"/>
      <c r="AL119" s="386"/>
      <c r="AM119" s="386"/>
      <c r="AN119" s="386"/>
      <c r="AO119" s="386"/>
      <c r="AP119" s="386"/>
      <c r="AQ119" s="386"/>
      <c r="AR119" s="386"/>
      <c r="AS119" s="386"/>
      <c r="AT119" s="386"/>
      <c r="AU119" s="386"/>
      <c r="AV119" s="386"/>
      <c r="AW119" s="386"/>
      <c r="AX119" s="386"/>
      <c r="AY119" s="386"/>
      <c r="AZ119" s="386"/>
      <c r="BA119" s="386"/>
      <c r="BB119" s="386"/>
      <c r="BC119" s="386"/>
      <c r="BD119" s="322"/>
      <c r="BE119" s="322"/>
      <c r="BF119" s="322"/>
      <c r="BG119" s="322"/>
      <c r="BH119" s="322"/>
      <c r="BI119" s="322"/>
      <c r="BJ119" s="322"/>
      <c r="BK119" s="322"/>
      <c r="BL119" s="322"/>
      <c r="BM119" s="322"/>
      <c r="BN119" s="322"/>
      <c r="BO119" s="322"/>
      <c r="BP119" s="322"/>
      <c r="BQ119" s="322"/>
      <c r="BR119" s="322"/>
      <c r="BS119" s="322"/>
      <c r="BT119" s="322"/>
      <c r="BU119" s="322"/>
      <c r="BV119" s="322"/>
      <c r="BW119" s="322"/>
      <c r="BX119" s="322"/>
      <c r="BY119" s="322"/>
      <c r="BZ119" s="322"/>
      <c r="CA119" s="322"/>
      <c r="CB119" s="322"/>
      <c r="CC119" s="322"/>
      <c r="CD119" s="322"/>
      <c r="CE119" s="322"/>
      <c r="CF119" s="322"/>
      <c r="CG119" s="322"/>
      <c r="CH119" s="322"/>
      <c r="CI119" s="322"/>
      <c r="CJ119" s="322"/>
      <c r="CK119" s="322"/>
      <c r="CL119" s="322"/>
      <c r="CM119" s="322"/>
      <c r="CN119" s="322"/>
      <c r="CO119" s="322"/>
      <c r="CP119" s="322"/>
      <c r="CQ119" s="322"/>
      <c r="CR119" s="322"/>
      <c r="CS119" s="322"/>
      <c r="CT119" s="322"/>
      <c r="CU119" s="322"/>
      <c r="CV119" s="322"/>
      <c r="CW119" s="322"/>
      <c r="CX119" s="322"/>
      <c r="CY119" s="322"/>
      <c r="CZ119" s="322"/>
      <c r="DA119" s="322"/>
    </row>
    <row r="120" spans="1:105" s="86" customFormat="1" ht="15" customHeight="1">
      <c r="A120" s="377"/>
      <c r="B120" s="377"/>
      <c r="C120" s="377"/>
      <c r="D120" s="377"/>
      <c r="E120" s="377"/>
      <c r="F120" s="377"/>
      <c r="G120" s="377"/>
      <c r="H120" s="386"/>
      <c r="I120" s="386"/>
      <c r="J120" s="386"/>
      <c r="K120" s="386"/>
      <c r="L120" s="386"/>
      <c r="M120" s="386"/>
      <c r="N120" s="386"/>
      <c r="O120" s="386"/>
      <c r="P120" s="386"/>
      <c r="Q120" s="386"/>
      <c r="R120" s="386"/>
      <c r="S120" s="386"/>
      <c r="T120" s="386"/>
      <c r="U120" s="386"/>
      <c r="V120" s="386"/>
      <c r="W120" s="386"/>
      <c r="X120" s="386"/>
      <c r="Y120" s="386"/>
      <c r="Z120" s="386"/>
      <c r="AA120" s="386"/>
      <c r="AB120" s="386"/>
      <c r="AC120" s="386"/>
      <c r="AD120" s="386"/>
      <c r="AE120" s="386"/>
      <c r="AF120" s="386"/>
      <c r="AG120" s="386"/>
      <c r="AH120" s="386"/>
      <c r="AI120" s="386"/>
      <c r="AJ120" s="386"/>
      <c r="AK120" s="386"/>
      <c r="AL120" s="386"/>
      <c r="AM120" s="386"/>
      <c r="AN120" s="386"/>
      <c r="AO120" s="386"/>
      <c r="AP120" s="386"/>
      <c r="AQ120" s="386"/>
      <c r="AR120" s="386"/>
      <c r="AS120" s="386"/>
      <c r="AT120" s="386"/>
      <c r="AU120" s="386"/>
      <c r="AV120" s="386"/>
      <c r="AW120" s="386"/>
      <c r="AX120" s="386"/>
      <c r="AY120" s="386"/>
      <c r="AZ120" s="386"/>
      <c r="BA120" s="386"/>
      <c r="BB120" s="386"/>
      <c r="BC120" s="386"/>
      <c r="BD120" s="322"/>
      <c r="BE120" s="322"/>
      <c r="BF120" s="322"/>
      <c r="BG120" s="322"/>
      <c r="BH120" s="322"/>
      <c r="BI120" s="322"/>
      <c r="BJ120" s="322"/>
      <c r="BK120" s="322"/>
      <c r="BL120" s="322"/>
      <c r="BM120" s="322"/>
      <c r="BN120" s="322"/>
      <c r="BO120" s="322"/>
      <c r="BP120" s="322"/>
      <c r="BQ120" s="322"/>
      <c r="BR120" s="322"/>
      <c r="BS120" s="322"/>
      <c r="BT120" s="322"/>
      <c r="BU120" s="322"/>
      <c r="BV120" s="322"/>
      <c r="BW120" s="322"/>
      <c r="BX120" s="322"/>
      <c r="BY120" s="322"/>
      <c r="BZ120" s="322"/>
      <c r="CA120" s="322"/>
      <c r="CB120" s="322"/>
      <c r="CC120" s="322"/>
      <c r="CD120" s="322"/>
      <c r="CE120" s="322"/>
      <c r="CF120" s="322"/>
      <c r="CG120" s="322"/>
      <c r="CH120" s="322"/>
      <c r="CI120" s="322"/>
      <c r="CJ120" s="322"/>
      <c r="CK120" s="322"/>
      <c r="CL120" s="322"/>
      <c r="CM120" s="322"/>
      <c r="CN120" s="322"/>
      <c r="CO120" s="322"/>
      <c r="CP120" s="322"/>
      <c r="CQ120" s="322"/>
      <c r="CR120" s="322"/>
      <c r="CS120" s="322"/>
      <c r="CT120" s="322"/>
      <c r="CU120" s="322"/>
      <c r="CV120" s="322"/>
      <c r="CW120" s="322"/>
      <c r="CX120" s="322"/>
      <c r="CY120" s="322"/>
      <c r="CZ120" s="322"/>
      <c r="DA120" s="322"/>
    </row>
    <row r="121" spans="1:105" s="86" customFormat="1" ht="15" customHeight="1">
      <c r="A121" s="377"/>
      <c r="B121" s="377"/>
      <c r="C121" s="377"/>
      <c r="D121" s="377"/>
      <c r="E121" s="377"/>
      <c r="F121" s="377"/>
      <c r="G121" s="377"/>
      <c r="H121" s="340" t="s">
        <v>229</v>
      </c>
      <c r="I121" s="340"/>
      <c r="J121" s="340"/>
      <c r="K121" s="340"/>
      <c r="L121" s="340"/>
      <c r="M121" s="340"/>
      <c r="N121" s="340"/>
      <c r="O121" s="340"/>
      <c r="P121" s="340"/>
      <c r="Q121" s="340"/>
      <c r="R121" s="340"/>
      <c r="S121" s="340"/>
      <c r="T121" s="340"/>
      <c r="U121" s="340"/>
      <c r="V121" s="340"/>
      <c r="W121" s="340"/>
      <c r="X121" s="340"/>
      <c r="Y121" s="340"/>
      <c r="Z121" s="340"/>
      <c r="AA121" s="340"/>
      <c r="AB121" s="340"/>
      <c r="AC121" s="340"/>
      <c r="AD121" s="340"/>
      <c r="AE121" s="340"/>
      <c r="AF121" s="340"/>
      <c r="AG121" s="340"/>
      <c r="AH121" s="340"/>
      <c r="AI121" s="340"/>
      <c r="AJ121" s="340"/>
      <c r="AK121" s="340"/>
      <c r="AL121" s="340"/>
      <c r="AM121" s="340"/>
      <c r="AN121" s="340"/>
      <c r="AO121" s="340"/>
      <c r="AP121" s="340"/>
      <c r="AQ121" s="340"/>
      <c r="AR121" s="340"/>
      <c r="AS121" s="340"/>
      <c r="AT121" s="340"/>
      <c r="AU121" s="340"/>
      <c r="AV121" s="340"/>
      <c r="AW121" s="340"/>
      <c r="AX121" s="340"/>
      <c r="AY121" s="340"/>
      <c r="AZ121" s="340"/>
      <c r="BA121" s="340"/>
      <c r="BB121" s="340"/>
      <c r="BC121" s="341"/>
      <c r="BD121" s="322" t="s">
        <v>7</v>
      </c>
      <c r="BE121" s="322"/>
      <c r="BF121" s="322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2"/>
      <c r="BQ121" s="322"/>
      <c r="BR121" s="322"/>
      <c r="BS121" s="322"/>
      <c r="BT121" s="322" t="s">
        <v>7</v>
      </c>
      <c r="BU121" s="322"/>
      <c r="BV121" s="322"/>
      <c r="BW121" s="322"/>
      <c r="BX121" s="322"/>
      <c r="BY121" s="322"/>
      <c r="BZ121" s="322"/>
      <c r="CA121" s="322"/>
      <c r="CB121" s="322"/>
      <c r="CC121" s="322"/>
      <c r="CD121" s="322"/>
      <c r="CE121" s="322"/>
      <c r="CF121" s="322"/>
      <c r="CG121" s="322"/>
      <c r="CH121" s="322"/>
      <c r="CI121" s="322"/>
      <c r="CJ121" s="322" t="s">
        <v>7</v>
      </c>
      <c r="CK121" s="322"/>
      <c r="CL121" s="322"/>
      <c r="CM121" s="322"/>
      <c r="CN121" s="322"/>
      <c r="CO121" s="322"/>
      <c r="CP121" s="322"/>
      <c r="CQ121" s="322"/>
      <c r="CR121" s="322"/>
      <c r="CS121" s="322"/>
      <c r="CT121" s="322"/>
      <c r="CU121" s="322"/>
      <c r="CV121" s="322"/>
      <c r="CW121" s="322"/>
      <c r="CX121" s="322"/>
      <c r="CY121" s="322"/>
      <c r="CZ121" s="322"/>
      <c r="DA121" s="322"/>
    </row>
    <row r="123" spans="1:105" s="82" customFormat="1" ht="14.25">
      <c r="A123" s="364" t="s">
        <v>294</v>
      </c>
      <c r="B123" s="364"/>
      <c r="C123" s="364"/>
      <c r="D123" s="364"/>
      <c r="E123" s="364"/>
      <c r="F123" s="364"/>
      <c r="G123" s="364"/>
      <c r="H123" s="364"/>
      <c r="I123" s="364"/>
      <c r="J123" s="364"/>
      <c r="K123" s="364"/>
      <c r="L123" s="364"/>
      <c r="M123" s="364"/>
      <c r="N123" s="364"/>
      <c r="O123" s="364"/>
      <c r="P123" s="364"/>
      <c r="Q123" s="364"/>
      <c r="R123" s="364"/>
      <c r="S123" s="364"/>
      <c r="T123" s="364"/>
      <c r="U123" s="364"/>
      <c r="V123" s="364"/>
      <c r="W123" s="364"/>
      <c r="X123" s="364"/>
      <c r="Y123" s="364"/>
      <c r="Z123" s="364"/>
      <c r="AA123" s="364"/>
      <c r="AB123" s="364"/>
      <c r="AC123" s="364"/>
      <c r="AD123" s="364"/>
      <c r="AE123" s="364"/>
      <c r="AF123" s="364"/>
      <c r="AG123" s="364"/>
      <c r="AH123" s="364"/>
      <c r="AI123" s="364"/>
      <c r="AJ123" s="364"/>
      <c r="AK123" s="364"/>
      <c r="AL123" s="364"/>
      <c r="AM123" s="364"/>
      <c r="AN123" s="364"/>
      <c r="AO123" s="364"/>
      <c r="AP123" s="364"/>
      <c r="AQ123" s="364"/>
      <c r="AR123" s="364"/>
      <c r="AS123" s="364"/>
      <c r="AT123" s="364"/>
      <c r="AU123" s="364"/>
      <c r="AV123" s="364"/>
      <c r="AW123" s="364"/>
      <c r="AX123" s="364"/>
      <c r="AY123" s="364"/>
      <c r="AZ123" s="364"/>
      <c r="BA123" s="364"/>
      <c r="BB123" s="364"/>
      <c r="BC123" s="364"/>
      <c r="BD123" s="364"/>
      <c r="BE123" s="364"/>
      <c r="BF123" s="364"/>
      <c r="BG123" s="364"/>
      <c r="BH123" s="364"/>
      <c r="BI123" s="364"/>
      <c r="BJ123" s="364"/>
      <c r="BK123" s="364"/>
      <c r="BL123" s="364"/>
      <c r="BM123" s="364"/>
      <c r="BN123" s="364"/>
      <c r="BO123" s="364"/>
      <c r="BP123" s="364"/>
      <c r="BQ123" s="364"/>
      <c r="BR123" s="364"/>
      <c r="BS123" s="364"/>
      <c r="BT123" s="364"/>
      <c r="BU123" s="364"/>
      <c r="BV123" s="364"/>
      <c r="BW123" s="364"/>
      <c r="BX123" s="364"/>
      <c r="BY123" s="364"/>
      <c r="BZ123" s="364"/>
      <c r="CA123" s="364"/>
      <c r="CB123" s="364"/>
      <c r="CC123" s="364"/>
      <c r="CD123" s="364"/>
      <c r="CE123" s="364"/>
      <c r="CF123" s="364"/>
      <c r="CG123" s="364"/>
      <c r="CH123" s="364"/>
      <c r="CI123" s="364"/>
      <c r="CJ123" s="364"/>
      <c r="CK123" s="364"/>
      <c r="CL123" s="364"/>
      <c r="CM123" s="364"/>
      <c r="CN123" s="364"/>
      <c r="CO123" s="364"/>
      <c r="CP123" s="364"/>
      <c r="CQ123" s="364"/>
      <c r="CR123" s="364"/>
      <c r="CS123" s="364"/>
      <c r="CT123" s="364"/>
      <c r="CU123" s="364"/>
      <c r="CV123" s="364"/>
      <c r="CW123" s="364"/>
      <c r="CX123" s="364"/>
      <c r="CY123" s="364"/>
      <c r="CZ123" s="364"/>
      <c r="DA123" s="364"/>
    </row>
    <row r="124" spans="1:105" ht="10.5" customHeight="1"/>
    <row r="125" spans="1:105" s="84" customFormat="1" ht="45" customHeight="1">
      <c r="A125" s="368" t="s">
        <v>220</v>
      </c>
      <c r="B125" s="369"/>
      <c r="C125" s="369"/>
      <c r="D125" s="369"/>
      <c r="E125" s="369"/>
      <c r="F125" s="369"/>
      <c r="G125" s="370"/>
      <c r="H125" s="368" t="s">
        <v>269</v>
      </c>
      <c r="I125" s="369"/>
      <c r="J125" s="369"/>
      <c r="K125" s="369"/>
      <c r="L125" s="369"/>
      <c r="M125" s="369"/>
      <c r="N125" s="369"/>
      <c r="O125" s="369"/>
      <c r="P125" s="369"/>
      <c r="Q125" s="369"/>
      <c r="R125" s="369"/>
      <c r="S125" s="369"/>
      <c r="T125" s="369"/>
      <c r="U125" s="369"/>
      <c r="V125" s="369"/>
      <c r="W125" s="369"/>
      <c r="X125" s="369"/>
      <c r="Y125" s="369"/>
      <c r="Z125" s="369"/>
      <c r="AA125" s="369"/>
      <c r="AB125" s="369"/>
      <c r="AC125" s="369"/>
      <c r="AD125" s="369"/>
      <c r="AE125" s="369"/>
      <c r="AF125" s="369"/>
      <c r="AG125" s="369"/>
      <c r="AH125" s="369"/>
      <c r="AI125" s="369"/>
      <c r="AJ125" s="369"/>
      <c r="AK125" s="369"/>
      <c r="AL125" s="369"/>
      <c r="AM125" s="369"/>
      <c r="AN125" s="369"/>
      <c r="AO125" s="369"/>
      <c r="AP125" s="369"/>
      <c r="AQ125" s="369"/>
      <c r="AR125" s="369"/>
      <c r="AS125" s="369"/>
      <c r="AT125" s="369"/>
      <c r="AU125" s="369"/>
      <c r="AV125" s="369"/>
      <c r="AW125" s="369"/>
      <c r="AX125" s="369"/>
      <c r="AY125" s="369"/>
      <c r="AZ125" s="369"/>
      <c r="BA125" s="369"/>
      <c r="BB125" s="369"/>
      <c r="BC125" s="370"/>
      <c r="BD125" s="368" t="s">
        <v>295</v>
      </c>
      <c r="BE125" s="369"/>
      <c r="BF125" s="369"/>
      <c r="BG125" s="369"/>
      <c r="BH125" s="369"/>
      <c r="BI125" s="369"/>
      <c r="BJ125" s="369"/>
      <c r="BK125" s="369"/>
      <c r="BL125" s="369"/>
      <c r="BM125" s="369"/>
      <c r="BN125" s="369"/>
      <c r="BO125" s="369"/>
      <c r="BP125" s="369"/>
      <c r="BQ125" s="369"/>
      <c r="BR125" s="369"/>
      <c r="BS125" s="370"/>
      <c r="BT125" s="368" t="s">
        <v>296</v>
      </c>
      <c r="BU125" s="369"/>
      <c r="BV125" s="369"/>
      <c r="BW125" s="369"/>
      <c r="BX125" s="369"/>
      <c r="BY125" s="369"/>
      <c r="BZ125" s="369"/>
      <c r="CA125" s="369"/>
      <c r="CB125" s="369"/>
      <c r="CC125" s="369"/>
      <c r="CD125" s="369"/>
      <c r="CE125" s="369"/>
      <c r="CF125" s="369"/>
      <c r="CG125" s="369"/>
      <c r="CH125" s="369"/>
      <c r="CI125" s="370"/>
      <c r="CJ125" s="368" t="s">
        <v>297</v>
      </c>
      <c r="CK125" s="369"/>
      <c r="CL125" s="369"/>
      <c r="CM125" s="369"/>
      <c r="CN125" s="369"/>
      <c r="CO125" s="369"/>
      <c r="CP125" s="369"/>
      <c r="CQ125" s="369"/>
      <c r="CR125" s="369"/>
      <c r="CS125" s="369"/>
      <c r="CT125" s="369"/>
      <c r="CU125" s="369"/>
      <c r="CV125" s="369"/>
      <c r="CW125" s="369"/>
      <c r="CX125" s="369"/>
      <c r="CY125" s="369"/>
      <c r="CZ125" s="369"/>
      <c r="DA125" s="370"/>
    </row>
    <row r="126" spans="1:105" s="85" customFormat="1" ht="12.75">
      <c r="A126" s="356">
        <v>1</v>
      </c>
      <c r="B126" s="356"/>
      <c r="C126" s="356"/>
      <c r="D126" s="356"/>
      <c r="E126" s="356"/>
      <c r="F126" s="356"/>
      <c r="G126" s="356"/>
      <c r="H126" s="356">
        <v>2</v>
      </c>
      <c r="I126" s="356"/>
      <c r="J126" s="356"/>
      <c r="K126" s="356"/>
      <c r="L126" s="356"/>
      <c r="M126" s="356"/>
      <c r="N126" s="356"/>
      <c r="O126" s="356"/>
      <c r="P126" s="356"/>
      <c r="Q126" s="356"/>
      <c r="R126" s="356"/>
      <c r="S126" s="356"/>
      <c r="T126" s="356"/>
      <c r="U126" s="356"/>
      <c r="V126" s="356"/>
      <c r="W126" s="356"/>
      <c r="X126" s="356"/>
      <c r="Y126" s="356"/>
      <c r="Z126" s="356"/>
      <c r="AA126" s="356"/>
      <c r="AB126" s="356"/>
      <c r="AC126" s="356"/>
      <c r="AD126" s="356"/>
      <c r="AE126" s="356"/>
      <c r="AF126" s="356"/>
      <c r="AG126" s="356"/>
      <c r="AH126" s="356"/>
      <c r="AI126" s="356"/>
      <c r="AJ126" s="356"/>
      <c r="AK126" s="356"/>
      <c r="AL126" s="356"/>
      <c r="AM126" s="356"/>
      <c r="AN126" s="356"/>
      <c r="AO126" s="356"/>
      <c r="AP126" s="356"/>
      <c r="AQ126" s="356"/>
      <c r="AR126" s="356"/>
      <c r="AS126" s="356"/>
      <c r="AT126" s="356"/>
      <c r="AU126" s="356"/>
      <c r="AV126" s="356"/>
      <c r="AW126" s="356"/>
      <c r="AX126" s="356"/>
      <c r="AY126" s="356"/>
      <c r="AZ126" s="356"/>
      <c r="BA126" s="356"/>
      <c r="BB126" s="356"/>
      <c r="BC126" s="356"/>
      <c r="BD126" s="356">
        <v>3</v>
      </c>
      <c r="BE126" s="356"/>
      <c r="BF126" s="356"/>
      <c r="BG126" s="356"/>
      <c r="BH126" s="356"/>
      <c r="BI126" s="356"/>
      <c r="BJ126" s="356"/>
      <c r="BK126" s="356"/>
      <c r="BL126" s="356"/>
      <c r="BM126" s="356"/>
      <c r="BN126" s="356"/>
      <c r="BO126" s="356"/>
      <c r="BP126" s="356"/>
      <c r="BQ126" s="356"/>
      <c r="BR126" s="356"/>
      <c r="BS126" s="356"/>
      <c r="BT126" s="356">
        <v>4</v>
      </c>
      <c r="BU126" s="356"/>
      <c r="BV126" s="356"/>
      <c r="BW126" s="356"/>
      <c r="BX126" s="356"/>
      <c r="BY126" s="356"/>
      <c r="BZ126" s="356"/>
      <c r="CA126" s="356"/>
      <c r="CB126" s="356"/>
      <c r="CC126" s="356"/>
      <c r="CD126" s="356"/>
      <c r="CE126" s="356"/>
      <c r="CF126" s="356"/>
      <c r="CG126" s="356"/>
      <c r="CH126" s="356"/>
      <c r="CI126" s="356"/>
      <c r="CJ126" s="356">
        <v>5</v>
      </c>
      <c r="CK126" s="356"/>
      <c r="CL126" s="356"/>
      <c r="CM126" s="356"/>
      <c r="CN126" s="356"/>
      <c r="CO126" s="356"/>
      <c r="CP126" s="356"/>
      <c r="CQ126" s="356"/>
      <c r="CR126" s="356"/>
      <c r="CS126" s="356"/>
      <c r="CT126" s="356"/>
      <c r="CU126" s="356"/>
      <c r="CV126" s="356"/>
      <c r="CW126" s="356"/>
      <c r="CX126" s="356"/>
      <c r="CY126" s="356"/>
      <c r="CZ126" s="356"/>
      <c r="DA126" s="356"/>
    </row>
    <row r="127" spans="1:105" s="86" customFormat="1" ht="15" customHeight="1">
      <c r="A127" s="377" t="s">
        <v>244</v>
      </c>
      <c r="B127" s="377"/>
      <c r="C127" s="377"/>
      <c r="D127" s="377"/>
      <c r="E127" s="377"/>
      <c r="F127" s="377"/>
      <c r="G127" s="377"/>
      <c r="H127" s="386" t="s">
        <v>402</v>
      </c>
      <c r="I127" s="386"/>
      <c r="J127" s="386"/>
      <c r="K127" s="386"/>
      <c r="L127" s="386"/>
      <c r="M127" s="386"/>
      <c r="N127" s="386"/>
      <c r="O127" s="386"/>
      <c r="P127" s="386"/>
      <c r="Q127" s="386"/>
      <c r="R127" s="386"/>
      <c r="S127" s="386"/>
      <c r="T127" s="386"/>
      <c r="U127" s="386"/>
      <c r="V127" s="386"/>
      <c r="W127" s="386"/>
      <c r="X127" s="386"/>
      <c r="Y127" s="386"/>
      <c r="Z127" s="386"/>
      <c r="AA127" s="386"/>
      <c r="AB127" s="386"/>
      <c r="AC127" s="386"/>
      <c r="AD127" s="386"/>
      <c r="AE127" s="386"/>
      <c r="AF127" s="386"/>
      <c r="AG127" s="386"/>
      <c r="AH127" s="386"/>
      <c r="AI127" s="386"/>
      <c r="AJ127" s="386"/>
      <c r="AK127" s="386"/>
      <c r="AL127" s="386"/>
      <c r="AM127" s="386"/>
      <c r="AN127" s="386"/>
      <c r="AO127" s="386"/>
      <c r="AP127" s="386"/>
      <c r="AQ127" s="386"/>
      <c r="AR127" s="386"/>
      <c r="AS127" s="386"/>
      <c r="AT127" s="386"/>
      <c r="AU127" s="386"/>
      <c r="AV127" s="386"/>
      <c r="AW127" s="386"/>
      <c r="AX127" s="386"/>
      <c r="AY127" s="386"/>
      <c r="AZ127" s="386"/>
      <c r="BA127" s="386"/>
      <c r="BB127" s="386"/>
      <c r="BC127" s="386"/>
      <c r="BD127" s="322">
        <v>1</v>
      </c>
      <c r="BE127" s="322"/>
      <c r="BF127" s="322"/>
      <c r="BG127" s="322"/>
      <c r="BH127" s="322"/>
      <c r="BI127" s="322"/>
      <c r="BJ127" s="322"/>
      <c r="BK127" s="322"/>
      <c r="BL127" s="322"/>
      <c r="BM127" s="322"/>
      <c r="BN127" s="322"/>
      <c r="BO127" s="322"/>
      <c r="BP127" s="322"/>
      <c r="BQ127" s="322"/>
      <c r="BR127" s="322"/>
      <c r="BS127" s="322"/>
      <c r="BT127" s="322">
        <v>1</v>
      </c>
      <c r="BU127" s="322"/>
      <c r="BV127" s="322"/>
      <c r="BW127" s="322"/>
      <c r="BX127" s="322"/>
      <c r="BY127" s="322"/>
      <c r="BZ127" s="322"/>
      <c r="CA127" s="322"/>
      <c r="CB127" s="322"/>
      <c r="CC127" s="322"/>
      <c r="CD127" s="322"/>
      <c r="CE127" s="322"/>
      <c r="CF127" s="322"/>
      <c r="CG127" s="322"/>
      <c r="CH127" s="322"/>
      <c r="CI127" s="322"/>
      <c r="CJ127" s="387">
        <v>10000</v>
      </c>
      <c r="CK127" s="387"/>
      <c r="CL127" s="387"/>
      <c r="CM127" s="387"/>
      <c r="CN127" s="387"/>
      <c r="CO127" s="387"/>
      <c r="CP127" s="387"/>
      <c r="CQ127" s="387"/>
      <c r="CR127" s="387"/>
      <c r="CS127" s="387"/>
      <c r="CT127" s="387"/>
      <c r="CU127" s="387"/>
      <c r="CV127" s="387"/>
      <c r="CW127" s="387"/>
      <c r="CX127" s="387"/>
      <c r="CY127" s="387"/>
      <c r="CZ127" s="387"/>
      <c r="DA127" s="387"/>
    </row>
    <row r="128" spans="1:105" s="86" customFormat="1" ht="15" customHeight="1">
      <c r="A128" s="377" t="s">
        <v>134</v>
      </c>
      <c r="B128" s="377"/>
      <c r="C128" s="377"/>
      <c r="D128" s="377"/>
      <c r="E128" s="377"/>
      <c r="F128" s="377"/>
      <c r="G128" s="377"/>
      <c r="H128" s="386" t="s">
        <v>404</v>
      </c>
      <c r="I128" s="386"/>
      <c r="J128" s="386"/>
      <c r="K128" s="386"/>
      <c r="L128" s="386"/>
      <c r="M128" s="386"/>
      <c r="N128" s="386"/>
      <c r="O128" s="386"/>
      <c r="P128" s="386"/>
      <c r="Q128" s="386"/>
      <c r="R128" s="386"/>
      <c r="S128" s="386"/>
      <c r="T128" s="386"/>
      <c r="U128" s="386"/>
      <c r="V128" s="386"/>
      <c r="W128" s="386"/>
      <c r="X128" s="386"/>
      <c r="Y128" s="386"/>
      <c r="Z128" s="386"/>
      <c r="AA128" s="386"/>
      <c r="AB128" s="386"/>
      <c r="AC128" s="386"/>
      <c r="AD128" s="386"/>
      <c r="AE128" s="386"/>
      <c r="AF128" s="386"/>
      <c r="AG128" s="386"/>
      <c r="AH128" s="386"/>
      <c r="AI128" s="386"/>
      <c r="AJ128" s="386"/>
      <c r="AK128" s="386"/>
      <c r="AL128" s="386"/>
      <c r="AM128" s="386"/>
      <c r="AN128" s="386"/>
      <c r="AO128" s="386"/>
      <c r="AP128" s="386"/>
      <c r="AQ128" s="386"/>
      <c r="AR128" s="386"/>
      <c r="AS128" s="386"/>
      <c r="AT128" s="386"/>
      <c r="AU128" s="386"/>
      <c r="AV128" s="386"/>
      <c r="AW128" s="386"/>
      <c r="AX128" s="386"/>
      <c r="AY128" s="386"/>
      <c r="AZ128" s="386"/>
      <c r="BA128" s="386"/>
      <c r="BB128" s="386"/>
      <c r="BC128" s="386"/>
      <c r="BD128" s="322">
        <v>1</v>
      </c>
      <c r="BE128" s="322"/>
      <c r="BF128" s="322"/>
      <c r="BG128" s="322"/>
      <c r="BH128" s="322"/>
      <c r="BI128" s="322"/>
      <c r="BJ128" s="322"/>
      <c r="BK128" s="322"/>
      <c r="BL128" s="322"/>
      <c r="BM128" s="322"/>
      <c r="BN128" s="322"/>
      <c r="BO128" s="322"/>
      <c r="BP128" s="322"/>
      <c r="BQ128" s="322"/>
      <c r="BR128" s="322"/>
      <c r="BS128" s="322"/>
      <c r="BT128" s="322">
        <v>1</v>
      </c>
      <c r="BU128" s="322"/>
      <c r="BV128" s="322"/>
      <c r="BW128" s="322"/>
      <c r="BX128" s="322"/>
      <c r="BY128" s="322"/>
      <c r="BZ128" s="322"/>
      <c r="CA128" s="322"/>
      <c r="CB128" s="322"/>
      <c r="CC128" s="322"/>
      <c r="CD128" s="322"/>
      <c r="CE128" s="322"/>
      <c r="CF128" s="322"/>
      <c r="CG128" s="322"/>
      <c r="CH128" s="322"/>
      <c r="CI128" s="322"/>
      <c r="CJ128" s="387">
        <v>12750</v>
      </c>
      <c r="CK128" s="387"/>
      <c r="CL128" s="387"/>
      <c r="CM128" s="387"/>
      <c r="CN128" s="387"/>
      <c r="CO128" s="387"/>
      <c r="CP128" s="387"/>
      <c r="CQ128" s="387"/>
      <c r="CR128" s="387"/>
      <c r="CS128" s="387"/>
      <c r="CT128" s="387"/>
      <c r="CU128" s="387"/>
      <c r="CV128" s="387"/>
      <c r="CW128" s="387"/>
      <c r="CX128" s="387"/>
      <c r="CY128" s="387"/>
      <c r="CZ128" s="387"/>
      <c r="DA128" s="387"/>
    </row>
    <row r="129" spans="1:105" s="86" customFormat="1" ht="15" customHeight="1">
      <c r="A129" s="377" t="s">
        <v>135</v>
      </c>
      <c r="B129" s="377"/>
      <c r="C129" s="377"/>
      <c r="D129" s="377"/>
      <c r="E129" s="377"/>
      <c r="F129" s="377"/>
      <c r="G129" s="377"/>
      <c r="H129" s="386" t="s">
        <v>405</v>
      </c>
      <c r="I129" s="386"/>
      <c r="J129" s="386"/>
      <c r="K129" s="386"/>
      <c r="L129" s="386"/>
      <c r="M129" s="386"/>
      <c r="N129" s="386"/>
      <c r="O129" s="386"/>
      <c r="P129" s="386"/>
      <c r="Q129" s="386"/>
      <c r="R129" s="386"/>
      <c r="S129" s="386"/>
      <c r="T129" s="386"/>
      <c r="U129" s="386"/>
      <c r="V129" s="386"/>
      <c r="W129" s="386"/>
      <c r="X129" s="386"/>
      <c r="Y129" s="386"/>
      <c r="Z129" s="386"/>
      <c r="AA129" s="386"/>
      <c r="AB129" s="386"/>
      <c r="AC129" s="386"/>
      <c r="AD129" s="386"/>
      <c r="AE129" s="386"/>
      <c r="AF129" s="386"/>
      <c r="AG129" s="386"/>
      <c r="AH129" s="386"/>
      <c r="AI129" s="386"/>
      <c r="AJ129" s="386"/>
      <c r="AK129" s="386"/>
      <c r="AL129" s="386"/>
      <c r="AM129" s="386"/>
      <c r="AN129" s="386"/>
      <c r="AO129" s="386"/>
      <c r="AP129" s="386"/>
      <c r="AQ129" s="386"/>
      <c r="AR129" s="386"/>
      <c r="AS129" s="386"/>
      <c r="AT129" s="386"/>
      <c r="AU129" s="386"/>
      <c r="AV129" s="386"/>
      <c r="AW129" s="386"/>
      <c r="AX129" s="386"/>
      <c r="AY129" s="386"/>
      <c r="AZ129" s="386"/>
      <c r="BA129" s="386"/>
      <c r="BB129" s="386"/>
      <c r="BC129" s="386"/>
      <c r="BD129" s="322">
        <v>1</v>
      </c>
      <c r="BE129" s="322"/>
      <c r="BF129" s="322"/>
      <c r="BG129" s="322"/>
      <c r="BH129" s="322"/>
      <c r="BI129" s="322"/>
      <c r="BJ129" s="322"/>
      <c r="BK129" s="322"/>
      <c r="BL129" s="322"/>
      <c r="BM129" s="322"/>
      <c r="BN129" s="322"/>
      <c r="BO129" s="322"/>
      <c r="BP129" s="322"/>
      <c r="BQ129" s="322"/>
      <c r="BR129" s="322"/>
      <c r="BS129" s="322"/>
      <c r="BT129" s="322">
        <v>1</v>
      </c>
      <c r="BU129" s="322"/>
      <c r="BV129" s="322"/>
      <c r="BW129" s="322"/>
      <c r="BX129" s="322"/>
      <c r="BY129" s="322"/>
      <c r="BZ129" s="322"/>
      <c r="CA129" s="322"/>
      <c r="CB129" s="322"/>
      <c r="CC129" s="322"/>
      <c r="CD129" s="322"/>
      <c r="CE129" s="322"/>
      <c r="CF129" s="322"/>
      <c r="CG129" s="322"/>
      <c r="CH129" s="322"/>
      <c r="CI129" s="322"/>
      <c r="CJ129" s="387">
        <v>30600</v>
      </c>
      <c r="CK129" s="387"/>
      <c r="CL129" s="387"/>
      <c r="CM129" s="387"/>
      <c r="CN129" s="387"/>
      <c r="CO129" s="387"/>
      <c r="CP129" s="387"/>
      <c r="CQ129" s="387"/>
      <c r="CR129" s="387"/>
      <c r="CS129" s="387"/>
      <c r="CT129" s="387"/>
      <c r="CU129" s="387"/>
      <c r="CV129" s="387"/>
      <c r="CW129" s="387"/>
      <c r="CX129" s="387"/>
      <c r="CY129" s="387"/>
      <c r="CZ129" s="387"/>
      <c r="DA129" s="387"/>
    </row>
    <row r="130" spans="1:105" s="86" customFormat="1" ht="15" customHeight="1">
      <c r="A130" s="377" t="s">
        <v>426</v>
      </c>
      <c r="B130" s="377"/>
      <c r="C130" s="377"/>
      <c r="D130" s="377"/>
      <c r="E130" s="377"/>
      <c r="F130" s="377"/>
      <c r="G130" s="377"/>
      <c r="H130" s="378" t="s">
        <v>406</v>
      </c>
      <c r="I130" s="379"/>
      <c r="J130" s="379"/>
      <c r="K130" s="379"/>
      <c r="L130" s="379"/>
      <c r="M130" s="379"/>
      <c r="N130" s="379"/>
      <c r="O130" s="379"/>
      <c r="P130" s="379"/>
      <c r="Q130" s="379"/>
      <c r="R130" s="379"/>
      <c r="S130" s="379"/>
      <c r="T130" s="379"/>
      <c r="U130" s="379"/>
      <c r="V130" s="379"/>
      <c r="W130" s="379"/>
      <c r="X130" s="379"/>
      <c r="Y130" s="379"/>
      <c r="Z130" s="379"/>
      <c r="AA130" s="379"/>
      <c r="AB130" s="379"/>
      <c r="AC130" s="379"/>
      <c r="AD130" s="379"/>
      <c r="AE130" s="379"/>
      <c r="AF130" s="379"/>
      <c r="AG130" s="379"/>
      <c r="AH130" s="379"/>
      <c r="AI130" s="379"/>
      <c r="AJ130" s="379"/>
      <c r="AK130" s="379"/>
      <c r="AL130" s="379"/>
      <c r="AM130" s="379"/>
      <c r="AN130" s="379"/>
      <c r="AO130" s="379"/>
      <c r="AP130" s="379"/>
      <c r="AQ130" s="379"/>
      <c r="AR130" s="379"/>
      <c r="AS130" s="379"/>
      <c r="AT130" s="379"/>
      <c r="AU130" s="379"/>
      <c r="AV130" s="379"/>
      <c r="AW130" s="379"/>
      <c r="AX130" s="379"/>
      <c r="AY130" s="379"/>
      <c r="AZ130" s="379"/>
      <c r="BA130" s="379"/>
      <c r="BB130" s="379"/>
      <c r="BC130" s="380"/>
      <c r="BD130" s="330">
        <v>1</v>
      </c>
      <c r="BE130" s="331"/>
      <c r="BF130" s="331"/>
      <c r="BG130" s="331"/>
      <c r="BH130" s="331"/>
      <c r="BI130" s="331"/>
      <c r="BJ130" s="331"/>
      <c r="BK130" s="331"/>
      <c r="BL130" s="331"/>
      <c r="BM130" s="331"/>
      <c r="BN130" s="331"/>
      <c r="BO130" s="331"/>
      <c r="BP130" s="331"/>
      <c r="BQ130" s="331"/>
      <c r="BR130" s="331"/>
      <c r="BS130" s="332"/>
      <c r="BT130" s="322">
        <v>1</v>
      </c>
      <c r="BU130" s="322"/>
      <c r="BV130" s="322"/>
      <c r="BW130" s="322"/>
      <c r="BX130" s="322"/>
      <c r="BY130" s="322"/>
      <c r="BZ130" s="322"/>
      <c r="CA130" s="322"/>
      <c r="CB130" s="322"/>
      <c r="CC130" s="322"/>
      <c r="CD130" s="322"/>
      <c r="CE130" s="322"/>
      <c r="CF130" s="322"/>
      <c r="CG130" s="322"/>
      <c r="CH130" s="322"/>
      <c r="CI130" s="322"/>
      <c r="CJ130" s="349">
        <v>2000</v>
      </c>
      <c r="CK130" s="350"/>
      <c r="CL130" s="350"/>
      <c r="CM130" s="350"/>
      <c r="CN130" s="350"/>
      <c r="CO130" s="350"/>
      <c r="CP130" s="350"/>
      <c r="CQ130" s="350"/>
      <c r="CR130" s="350"/>
      <c r="CS130" s="350"/>
      <c r="CT130" s="350"/>
      <c r="CU130" s="350"/>
      <c r="CV130" s="350"/>
      <c r="CW130" s="350"/>
      <c r="CX130" s="350"/>
      <c r="CY130" s="350"/>
      <c r="CZ130" s="350"/>
      <c r="DA130" s="351"/>
    </row>
    <row r="131" spans="1:105" s="86" customFormat="1" ht="15" customHeight="1">
      <c r="A131" s="377" t="s">
        <v>428</v>
      </c>
      <c r="B131" s="377"/>
      <c r="C131" s="377"/>
      <c r="D131" s="377"/>
      <c r="E131" s="377"/>
      <c r="F131" s="377"/>
      <c r="G131" s="377"/>
      <c r="H131" s="378" t="s">
        <v>410</v>
      </c>
      <c r="I131" s="379"/>
      <c r="J131" s="379"/>
      <c r="K131" s="379"/>
      <c r="L131" s="379"/>
      <c r="M131" s="379"/>
      <c r="N131" s="379"/>
      <c r="O131" s="379"/>
      <c r="P131" s="379"/>
      <c r="Q131" s="379"/>
      <c r="R131" s="379"/>
      <c r="S131" s="379"/>
      <c r="T131" s="379"/>
      <c r="U131" s="379"/>
      <c r="V131" s="379"/>
      <c r="W131" s="379"/>
      <c r="X131" s="379"/>
      <c r="Y131" s="379"/>
      <c r="Z131" s="379"/>
      <c r="AA131" s="379"/>
      <c r="AB131" s="379"/>
      <c r="AC131" s="379"/>
      <c r="AD131" s="379"/>
      <c r="AE131" s="379"/>
      <c r="AF131" s="379"/>
      <c r="AG131" s="379"/>
      <c r="AH131" s="379"/>
      <c r="AI131" s="379"/>
      <c r="AJ131" s="379"/>
      <c r="AK131" s="379"/>
      <c r="AL131" s="379"/>
      <c r="AM131" s="379"/>
      <c r="AN131" s="379"/>
      <c r="AO131" s="379"/>
      <c r="AP131" s="379"/>
      <c r="AQ131" s="379"/>
      <c r="AR131" s="379"/>
      <c r="AS131" s="379"/>
      <c r="AT131" s="379"/>
      <c r="AU131" s="379"/>
      <c r="AV131" s="379"/>
      <c r="AW131" s="379"/>
      <c r="AX131" s="379"/>
      <c r="AY131" s="379"/>
      <c r="AZ131" s="379"/>
      <c r="BA131" s="379"/>
      <c r="BB131" s="379"/>
      <c r="BC131" s="380"/>
      <c r="BD131" s="330">
        <v>1</v>
      </c>
      <c r="BE131" s="331"/>
      <c r="BF131" s="331"/>
      <c r="BG131" s="331"/>
      <c r="BH131" s="331"/>
      <c r="BI131" s="331"/>
      <c r="BJ131" s="331"/>
      <c r="BK131" s="331"/>
      <c r="BL131" s="331"/>
      <c r="BM131" s="331"/>
      <c r="BN131" s="331"/>
      <c r="BO131" s="331"/>
      <c r="BP131" s="331"/>
      <c r="BQ131" s="331"/>
      <c r="BR131" s="331"/>
      <c r="BS131" s="332"/>
      <c r="BT131" s="322">
        <v>1</v>
      </c>
      <c r="BU131" s="322"/>
      <c r="BV131" s="322"/>
      <c r="BW131" s="322"/>
      <c r="BX131" s="322"/>
      <c r="BY131" s="322"/>
      <c r="BZ131" s="322"/>
      <c r="CA131" s="322"/>
      <c r="CB131" s="322"/>
      <c r="CC131" s="322"/>
      <c r="CD131" s="322"/>
      <c r="CE131" s="322"/>
      <c r="CF131" s="322"/>
      <c r="CG131" s="322"/>
      <c r="CH131" s="322"/>
      <c r="CI131" s="322"/>
      <c r="CJ131" s="349">
        <v>6000</v>
      </c>
      <c r="CK131" s="350"/>
      <c r="CL131" s="350"/>
      <c r="CM131" s="350"/>
      <c r="CN131" s="350"/>
      <c r="CO131" s="350"/>
      <c r="CP131" s="350"/>
      <c r="CQ131" s="350"/>
      <c r="CR131" s="350"/>
      <c r="CS131" s="350"/>
      <c r="CT131" s="350"/>
      <c r="CU131" s="350"/>
      <c r="CV131" s="350"/>
      <c r="CW131" s="350"/>
      <c r="CX131" s="350"/>
      <c r="CY131" s="350"/>
      <c r="CZ131" s="350"/>
      <c r="DA131" s="351"/>
    </row>
    <row r="132" spans="1:105" s="86" customFormat="1" ht="15" customHeight="1">
      <c r="A132" s="377" t="s">
        <v>429</v>
      </c>
      <c r="B132" s="377"/>
      <c r="C132" s="377"/>
      <c r="D132" s="377"/>
      <c r="E132" s="377"/>
      <c r="F132" s="377"/>
      <c r="G132" s="377"/>
      <c r="H132" s="378" t="s">
        <v>431</v>
      </c>
      <c r="I132" s="379"/>
      <c r="J132" s="379"/>
      <c r="K132" s="379"/>
      <c r="L132" s="379"/>
      <c r="M132" s="379"/>
      <c r="N132" s="379"/>
      <c r="O132" s="379"/>
      <c r="P132" s="379"/>
      <c r="Q132" s="379"/>
      <c r="R132" s="379"/>
      <c r="S132" s="379"/>
      <c r="T132" s="379"/>
      <c r="U132" s="379"/>
      <c r="V132" s="379"/>
      <c r="W132" s="379"/>
      <c r="X132" s="379"/>
      <c r="Y132" s="379"/>
      <c r="Z132" s="379"/>
      <c r="AA132" s="379"/>
      <c r="AB132" s="379"/>
      <c r="AC132" s="379"/>
      <c r="AD132" s="379"/>
      <c r="AE132" s="379"/>
      <c r="AF132" s="379"/>
      <c r="AG132" s="379"/>
      <c r="AH132" s="379"/>
      <c r="AI132" s="379"/>
      <c r="AJ132" s="379"/>
      <c r="AK132" s="379"/>
      <c r="AL132" s="379"/>
      <c r="AM132" s="379"/>
      <c r="AN132" s="379"/>
      <c r="AO132" s="379"/>
      <c r="AP132" s="379"/>
      <c r="AQ132" s="379"/>
      <c r="AR132" s="379"/>
      <c r="AS132" s="379"/>
      <c r="AT132" s="379"/>
      <c r="AU132" s="379"/>
      <c r="AV132" s="379"/>
      <c r="AW132" s="379"/>
      <c r="AX132" s="379"/>
      <c r="AY132" s="379"/>
      <c r="AZ132" s="379"/>
      <c r="BA132" s="379"/>
      <c r="BB132" s="379"/>
      <c r="BC132" s="380"/>
      <c r="BD132" s="330">
        <v>1</v>
      </c>
      <c r="BE132" s="331"/>
      <c r="BF132" s="331"/>
      <c r="BG132" s="331"/>
      <c r="BH132" s="331"/>
      <c r="BI132" s="331"/>
      <c r="BJ132" s="331"/>
      <c r="BK132" s="331"/>
      <c r="BL132" s="331"/>
      <c r="BM132" s="331"/>
      <c r="BN132" s="331"/>
      <c r="BO132" s="331"/>
      <c r="BP132" s="331"/>
      <c r="BQ132" s="331"/>
      <c r="BR132" s="331"/>
      <c r="BS132" s="332"/>
      <c r="BT132" s="322">
        <v>1</v>
      </c>
      <c r="BU132" s="322"/>
      <c r="BV132" s="322"/>
      <c r="BW132" s="322"/>
      <c r="BX132" s="322"/>
      <c r="BY132" s="322"/>
      <c r="BZ132" s="322"/>
      <c r="CA132" s="322"/>
      <c r="CB132" s="322"/>
      <c r="CC132" s="322"/>
      <c r="CD132" s="322"/>
      <c r="CE132" s="322"/>
      <c r="CF132" s="322"/>
      <c r="CG132" s="322"/>
      <c r="CH132" s="322"/>
      <c r="CI132" s="322"/>
      <c r="CJ132" s="349">
        <v>0</v>
      </c>
      <c r="CK132" s="350"/>
      <c r="CL132" s="350"/>
      <c r="CM132" s="350"/>
      <c r="CN132" s="350"/>
      <c r="CO132" s="350"/>
      <c r="CP132" s="350"/>
      <c r="CQ132" s="350"/>
      <c r="CR132" s="350"/>
      <c r="CS132" s="350"/>
      <c r="CT132" s="350"/>
      <c r="CU132" s="350"/>
      <c r="CV132" s="350"/>
      <c r="CW132" s="350"/>
      <c r="CX132" s="350"/>
      <c r="CY132" s="350"/>
      <c r="CZ132" s="350"/>
      <c r="DA132" s="351"/>
    </row>
    <row r="133" spans="1:105" s="86" customFormat="1" ht="15" customHeight="1">
      <c r="A133" s="377" t="s">
        <v>430</v>
      </c>
      <c r="B133" s="377"/>
      <c r="C133" s="377"/>
      <c r="D133" s="377"/>
      <c r="E133" s="377"/>
      <c r="F133" s="377"/>
      <c r="G133" s="377"/>
      <c r="H133" s="378" t="s">
        <v>432</v>
      </c>
      <c r="I133" s="379"/>
      <c r="J133" s="379"/>
      <c r="K133" s="379"/>
      <c r="L133" s="379"/>
      <c r="M133" s="379"/>
      <c r="N133" s="379"/>
      <c r="O133" s="379"/>
      <c r="P133" s="379"/>
      <c r="Q133" s="379"/>
      <c r="R133" s="379"/>
      <c r="S133" s="379"/>
      <c r="T133" s="379"/>
      <c r="U133" s="379"/>
      <c r="V133" s="379"/>
      <c r="W133" s="379"/>
      <c r="X133" s="379"/>
      <c r="Y133" s="379"/>
      <c r="Z133" s="379"/>
      <c r="AA133" s="379"/>
      <c r="AB133" s="379"/>
      <c r="AC133" s="379"/>
      <c r="AD133" s="379"/>
      <c r="AE133" s="379"/>
      <c r="AF133" s="379"/>
      <c r="AG133" s="379"/>
      <c r="AH133" s="379"/>
      <c r="AI133" s="379"/>
      <c r="AJ133" s="379"/>
      <c r="AK133" s="379"/>
      <c r="AL133" s="379"/>
      <c r="AM133" s="379"/>
      <c r="AN133" s="379"/>
      <c r="AO133" s="379"/>
      <c r="AP133" s="379"/>
      <c r="AQ133" s="379"/>
      <c r="AR133" s="379"/>
      <c r="AS133" s="379"/>
      <c r="AT133" s="379"/>
      <c r="AU133" s="379"/>
      <c r="AV133" s="379"/>
      <c r="AW133" s="379"/>
      <c r="AX133" s="379"/>
      <c r="AY133" s="379"/>
      <c r="AZ133" s="379"/>
      <c r="BA133" s="379"/>
      <c r="BB133" s="379"/>
      <c r="BC133" s="380"/>
      <c r="BD133" s="330">
        <v>1</v>
      </c>
      <c r="BE133" s="331"/>
      <c r="BF133" s="331"/>
      <c r="BG133" s="331"/>
      <c r="BH133" s="331"/>
      <c r="BI133" s="331"/>
      <c r="BJ133" s="331"/>
      <c r="BK133" s="331"/>
      <c r="BL133" s="331"/>
      <c r="BM133" s="331"/>
      <c r="BN133" s="331"/>
      <c r="BO133" s="331"/>
      <c r="BP133" s="331"/>
      <c r="BQ133" s="331"/>
      <c r="BR133" s="331"/>
      <c r="BS133" s="332"/>
      <c r="BT133" s="322">
        <v>1</v>
      </c>
      <c r="BU133" s="322"/>
      <c r="BV133" s="322"/>
      <c r="BW133" s="322"/>
      <c r="BX133" s="322"/>
      <c r="BY133" s="322"/>
      <c r="BZ133" s="322"/>
      <c r="CA133" s="322"/>
      <c r="CB133" s="322"/>
      <c r="CC133" s="322"/>
      <c r="CD133" s="322"/>
      <c r="CE133" s="322"/>
      <c r="CF133" s="322"/>
      <c r="CG133" s="322"/>
      <c r="CH133" s="322"/>
      <c r="CI133" s="322"/>
      <c r="CJ133" s="349">
        <v>0</v>
      </c>
      <c r="CK133" s="350"/>
      <c r="CL133" s="350"/>
      <c r="CM133" s="350"/>
      <c r="CN133" s="350"/>
      <c r="CO133" s="350"/>
      <c r="CP133" s="350"/>
      <c r="CQ133" s="350"/>
      <c r="CR133" s="350"/>
      <c r="CS133" s="350"/>
      <c r="CT133" s="350"/>
      <c r="CU133" s="350"/>
      <c r="CV133" s="350"/>
      <c r="CW133" s="350"/>
      <c r="CX133" s="350"/>
      <c r="CY133" s="350"/>
      <c r="CZ133" s="350"/>
      <c r="DA133" s="351"/>
    </row>
    <row r="134" spans="1:105" s="86" customFormat="1" ht="15" customHeight="1">
      <c r="A134" s="377" t="s">
        <v>454</v>
      </c>
      <c r="B134" s="377"/>
      <c r="C134" s="377"/>
      <c r="D134" s="377"/>
      <c r="E134" s="377"/>
      <c r="F134" s="377"/>
      <c r="G134" s="377"/>
      <c r="H134" s="378" t="s">
        <v>433</v>
      </c>
      <c r="I134" s="379"/>
      <c r="J134" s="379"/>
      <c r="K134" s="379"/>
      <c r="L134" s="379"/>
      <c r="M134" s="379"/>
      <c r="N134" s="379"/>
      <c r="O134" s="379"/>
      <c r="P134" s="379"/>
      <c r="Q134" s="379"/>
      <c r="R134" s="379"/>
      <c r="S134" s="379"/>
      <c r="T134" s="379"/>
      <c r="U134" s="379"/>
      <c r="V134" s="379"/>
      <c r="W134" s="379"/>
      <c r="X134" s="379"/>
      <c r="Y134" s="379"/>
      <c r="Z134" s="379"/>
      <c r="AA134" s="379"/>
      <c r="AB134" s="379"/>
      <c r="AC134" s="379"/>
      <c r="AD134" s="379"/>
      <c r="AE134" s="379"/>
      <c r="AF134" s="379"/>
      <c r="AG134" s="379"/>
      <c r="AH134" s="379"/>
      <c r="AI134" s="379"/>
      <c r="AJ134" s="379"/>
      <c r="AK134" s="379"/>
      <c r="AL134" s="379"/>
      <c r="AM134" s="379"/>
      <c r="AN134" s="379"/>
      <c r="AO134" s="379"/>
      <c r="AP134" s="379"/>
      <c r="AQ134" s="379"/>
      <c r="AR134" s="379"/>
      <c r="AS134" s="379"/>
      <c r="AT134" s="379"/>
      <c r="AU134" s="379"/>
      <c r="AV134" s="379"/>
      <c r="AW134" s="379"/>
      <c r="AX134" s="379"/>
      <c r="AY134" s="379"/>
      <c r="AZ134" s="379"/>
      <c r="BA134" s="379"/>
      <c r="BB134" s="379"/>
      <c r="BC134" s="380"/>
      <c r="BD134" s="330">
        <v>1</v>
      </c>
      <c r="BE134" s="331"/>
      <c r="BF134" s="331"/>
      <c r="BG134" s="331"/>
      <c r="BH134" s="331"/>
      <c r="BI134" s="331"/>
      <c r="BJ134" s="331"/>
      <c r="BK134" s="331"/>
      <c r="BL134" s="331"/>
      <c r="BM134" s="331"/>
      <c r="BN134" s="331"/>
      <c r="BO134" s="331"/>
      <c r="BP134" s="331"/>
      <c r="BQ134" s="331"/>
      <c r="BR134" s="331"/>
      <c r="BS134" s="332"/>
      <c r="BT134" s="322">
        <v>1</v>
      </c>
      <c r="BU134" s="322"/>
      <c r="BV134" s="322"/>
      <c r="BW134" s="322"/>
      <c r="BX134" s="322"/>
      <c r="BY134" s="322"/>
      <c r="BZ134" s="322"/>
      <c r="CA134" s="322"/>
      <c r="CB134" s="322"/>
      <c r="CC134" s="322"/>
      <c r="CD134" s="322"/>
      <c r="CE134" s="322"/>
      <c r="CF134" s="322"/>
      <c r="CG134" s="322"/>
      <c r="CH134" s="322"/>
      <c r="CI134" s="322"/>
      <c r="CJ134" s="349">
        <v>0</v>
      </c>
      <c r="CK134" s="350"/>
      <c r="CL134" s="350"/>
      <c r="CM134" s="350"/>
      <c r="CN134" s="350"/>
      <c r="CO134" s="350"/>
      <c r="CP134" s="350"/>
      <c r="CQ134" s="350"/>
      <c r="CR134" s="350"/>
      <c r="CS134" s="350"/>
      <c r="CT134" s="350"/>
      <c r="CU134" s="350"/>
      <c r="CV134" s="350"/>
      <c r="CW134" s="350"/>
      <c r="CX134" s="350"/>
      <c r="CY134" s="350"/>
      <c r="CZ134" s="350"/>
      <c r="DA134" s="351"/>
    </row>
    <row r="135" spans="1:105" s="86" customFormat="1" ht="15" customHeight="1">
      <c r="A135" s="324"/>
      <c r="B135" s="325"/>
      <c r="C135" s="325"/>
      <c r="D135" s="325"/>
      <c r="E135" s="325"/>
      <c r="F135" s="325"/>
      <c r="G135" s="326"/>
      <c r="H135" s="339" t="s">
        <v>229</v>
      </c>
      <c r="I135" s="340"/>
      <c r="J135" s="340"/>
      <c r="K135" s="340"/>
      <c r="L135" s="340"/>
      <c r="M135" s="340"/>
      <c r="N135" s="340"/>
      <c r="O135" s="340"/>
      <c r="P135" s="340"/>
      <c r="Q135" s="340"/>
      <c r="R135" s="340"/>
      <c r="S135" s="340"/>
      <c r="T135" s="340"/>
      <c r="U135" s="340"/>
      <c r="V135" s="340"/>
      <c r="W135" s="340"/>
      <c r="X135" s="340"/>
      <c r="Y135" s="340"/>
      <c r="Z135" s="340"/>
      <c r="AA135" s="340"/>
      <c r="AB135" s="340"/>
      <c r="AC135" s="340"/>
      <c r="AD135" s="340"/>
      <c r="AE135" s="340"/>
      <c r="AF135" s="340"/>
      <c r="AG135" s="340"/>
      <c r="AH135" s="340"/>
      <c r="AI135" s="340"/>
      <c r="AJ135" s="340"/>
      <c r="AK135" s="340"/>
      <c r="AL135" s="340"/>
      <c r="AM135" s="340"/>
      <c r="AN135" s="340"/>
      <c r="AO135" s="340"/>
      <c r="AP135" s="340"/>
      <c r="AQ135" s="340"/>
      <c r="AR135" s="340"/>
      <c r="AS135" s="340"/>
      <c r="AT135" s="340"/>
      <c r="AU135" s="340"/>
      <c r="AV135" s="340"/>
      <c r="AW135" s="340"/>
      <c r="AX135" s="340"/>
      <c r="AY135" s="340"/>
      <c r="AZ135" s="340"/>
      <c r="BA135" s="340"/>
      <c r="BB135" s="340"/>
      <c r="BC135" s="341"/>
      <c r="BD135" s="330" t="s">
        <v>7</v>
      </c>
      <c r="BE135" s="331"/>
      <c r="BF135" s="331"/>
      <c r="BG135" s="331"/>
      <c r="BH135" s="331"/>
      <c r="BI135" s="331"/>
      <c r="BJ135" s="331"/>
      <c r="BK135" s="331"/>
      <c r="BL135" s="331"/>
      <c r="BM135" s="331"/>
      <c r="BN135" s="331"/>
      <c r="BO135" s="331"/>
      <c r="BP135" s="331"/>
      <c r="BQ135" s="331"/>
      <c r="BR135" s="331"/>
      <c r="BS135" s="332"/>
      <c r="BT135" s="330" t="s">
        <v>7</v>
      </c>
      <c r="BU135" s="331"/>
      <c r="BV135" s="331"/>
      <c r="BW135" s="331"/>
      <c r="BX135" s="331"/>
      <c r="BY135" s="331"/>
      <c r="BZ135" s="331"/>
      <c r="CA135" s="331"/>
      <c r="CB135" s="331"/>
      <c r="CC135" s="331"/>
      <c r="CD135" s="331"/>
      <c r="CE135" s="331"/>
      <c r="CF135" s="331"/>
      <c r="CG135" s="331"/>
      <c r="CH135" s="331"/>
      <c r="CI135" s="332"/>
      <c r="CJ135" s="349">
        <f>SUM(CJ127:CZ134)</f>
        <v>61350</v>
      </c>
      <c r="CK135" s="350"/>
      <c r="CL135" s="350"/>
      <c r="CM135" s="350"/>
      <c r="CN135" s="350"/>
      <c r="CO135" s="350"/>
      <c r="CP135" s="350"/>
      <c r="CQ135" s="350"/>
      <c r="CR135" s="350"/>
      <c r="CS135" s="350"/>
      <c r="CT135" s="350"/>
      <c r="CU135" s="350"/>
      <c r="CV135" s="350"/>
      <c r="CW135" s="350"/>
      <c r="CX135" s="350"/>
      <c r="CY135" s="350"/>
      <c r="CZ135" s="350"/>
      <c r="DA135" s="351"/>
    </row>
    <row r="137" spans="1:105" s="82" customFormat="1" ht="14.25">
      <c r="A137" s="364" t="s">
        <v>298</v>
      </c>
      <c r="B137" s="364"/>
      <c r="C137" s="364"/>
      <c r="D137" s="364"/>
      <c r="E137" s="364"/>
      <c r="F137" s="364"/>
      <c r="G137" s="364"/>
      <c r="H137" s="364"/>
      <c r="I137" s="364"/>
      <c r="J137" s="364"/>
      <c r="K137" s="364"/>
      <c r="L137" s="364"/>
      <c r="M137" s="364"/>
      <c r="N137" s="364"/>
      <c r="O137" s="364"/>
      <c r="P137" s="364"/>
      <c r="Q137" s="364"/>
      <c r="R137" s="364"/>
      <c r="S137" s="364"/>
      <c r="T137" s="364"/>
      <c r="U137" s="364"/>
      <c r="V137" s="364"/>
      <c r="W137" s="364"/>
      <c r="X137" s="364"/>
      <c r="Y137" s="364"/>
      <c r="Z137" s="364"/>
      <c r="AA137" s="364"/>
      <c r="AB137" s="364"/>
      <c r="AC137" s="364"/>
      <c r="AD137" s="364"/>
      <c r="AE137" s="364"/>
      <c r="AF137" s="364"/>
      <c r="AG137" s="364"/>
      <c r="AH137" s="364"/>
      <c r="AI137" s="364"/>
      <c r="AJ137" s="364"/>
      <c r="AK137" s="364"/>
      <c r="AL137" s="364"/>
      <c r="AM137" s="364"/>
      <c r="AN137" s="364"/>
      <c r="AO137" s="364"/>
      <c r="AP137" s="364"/>
      <c r="AQ137" s="364"/>
      <c r="AR137" s="364"/>
      <c r="AS137" s="364"/>
      <c r="AT137" s="364"/>
      <c r="AU137" s="364"/>
      <c r="AV137" s="364"/>
      <c r="AW137" s="364"/>
      <c r="AX137" s="364"/>
      <c r="AY137" s="364"/>
      <c r="AZ137" s="364"/>
      <c r="BA137" s="364"/>
      <c r="BB137" s="364"/>
      <c r="BC137" s="364"/>
      <c r="BD137" s="364"/>
      <c r="BE137" s="364"/>
      <c r="BF137" s="364"/>
      <c r="BG137" s="364"/>
      <c r="BH137" s="364"/>
      <c r="BI137" s="364"/>
      <c r="BJ137" s="364"/>
      <c r="BK137" s="364"/>
      <c r="BL137" s="364"/>
      <c r="BM137" s="364"/>
      <c r="BN137" s="364"/>
      <c r="BO137" s="364"/>
      <c r="BP137" s="364"/>
      <c r="BQ137" s="364"/>
      <c r="BR137" s="364"/>
      <c r="BS137" s="364"/>
      <c r="BT137" s="364"/>
      <c r="BU137" s="364"/>
      <c r="BV137" s="364"/>
      <c r="BW137" s="364"/>
      <c r="BX137" s="364"/>
      <c r="BY137" s="364"/>
      <c r="BZ137" s="364"/>
      <c r="CA137" s="364"/>
      <c r="CB137" s="364"/>
      <c r="CC137" s="364"/>
      <c r="CD137" s="364"/>
      <c r="CE137" s="364"/>
      <c r="CF137" s="364"/>
      <c r="CG137" s="364"/>
      <c r="CH137" s="364"/>
      <c r="CI137" s="364"/>
      <c r="CJ137" s="364"/>
      <c r="CK137" s="364"/>
      <c r="CL137" s="364"/>
      <c r="CM137" s="364"/>
      <c r="CN137" s="364"/>
      <c r="CO137" s="364"/>
      <c r="CP137" s="364"/>
      <c r="CQ137" s="364"/>
      <c r="CR137" s="364"/>
      <c r="CS137" s="364"/>
      <c r="CT137" s="364"/>
      <c r="CU137" s="364"/>
      <c r="CV137" s="364"/>
      <c r="CW137" s="364"/>
      <c r="CX137" s="364"/>
      <c r="CY137" s="364"/>
      <c r="CZ137" s="364"/>
      <c r="DA137" s="364"/>
    </row>
    <row r="138" spans="1:105" ht="10.5" customHeight="1"/>
    <row r="139" spans="1:105" ht="30" customHeight="1">
      <c r="A139" s="368" t="s">
        <v>220</v>
      </c>
      <c r="B139" s="369"/>
      <c r="C139" s="369"/>
      <c r="D139" s="369"/>
      <c r="E139" s="369"/>
      <c r="F139" s="369"/>
      <c r="G139" s="370"/>
      <c r="H139" s="368" t="s">
        <v>269</v>
      </c>
      <c r="I139" s="369"/>
      <c r="J139" s="369"/>
      <c r="K139" s="369"/>
      <c r="L139" s="369"/>
      <c r="M139" s="369"/>
      <c r="N139" s="369"/>
      <c r="O139" s="369"/>
      <c r="P139" s="369"/>
      <c r="Q139" s="369"/>
      <c r="R139" s="369"/>
      <c r="S139" s="369"/>
      <c r="T139" s="369"/>
      <c r="U139" s="369"/>
      <c r="V139" s="369"/>
      <c r="W139" s="369"/>
      <c r="X139" s="369"/>
      <c r="Y139" s="369"/>
      <c r="Z139" s="369"/>
      <c r="AA139" s="369"/>
      <c r="AB139" s="369"/>
      <c r="AC139" s="369"/>
      <c r="AD139" s="369"/>
      <c r="AE139" s="369"/>
      <c r="AF139" s="369"/>
      <c r="AG139" s="369"/>
      <c r="AH139" s="369"/>
      <c r="AI139" s="369"/>
      <c r="AJ139" s="369"/>
      <c r="AK139" s="369"/>
      <c r="AL139" s="369"/>
      <c r="AM139" s="369"/>
      <c r="AN139" s="369"/>
      <c r="AO139" s="369"/>
      <c r="AP139" s="369"/>
      <c r="AQ139" s="369"/>
      <c r="AR139" s="369"/>
      <c r="AS139" s="369"/>
      <c r="AT139" s="369"/>
      <c r="AU139" s="369"/>
      <c r="AV139" s="369"/>
      <c r="AW139" s="369"/>
      <c r="AX139" s="369"/>
      <c r="AY139" s="369"/>
      <c r="AZ139" s="369"/>
      <c r="BA139" s="369"/>
      <c r="BB139" s="369"/>
      <c r="BC139" s="369"/>
      <c r="BD139" s="369"/>
      <c r="BE139" s="369"/>
      <c r="BF139" s="369"/>
      <c r="BG139" s="369"/>
      <c r="BH139" s="369"/>
      <c r="BI139" s="369"/>
      <c r="BJ139" s="369"/>
      <c r="BK139" s="369"/>
      <c r="BL139" s="369"/>
      <c r="BM139" s="369"/>
      <c r="BN139" s="369"/>
      <c r="BO139" s="369"/>
      <c r="BP139" s="369"/>
      <c r="BQ139" s="369"/>
      <c r="BR139" s="369"/>
      <c r="BS139" s="370"/>
      <c r="BT139" s="368" t="s">
        <v>299</v>
      </c>
      <c r="BU139" s="369"/>
      <c r="BV139" s="369"/>
      <c r="BW139" s="369"/>
      <c r="BX139" s="369"/>
      <c r="BY139" s="369"/>
      <c r="BZ139" s="369"/>
      <c r="CA139" s="369"/>
      <c r="CB139" s="369"/>
      <c r="CC139" s="369"/>
      <c r="CD139" s="369"/>
      <c r="CE139" s="369"/>
      <c r="CF139" s="369"/>
      <c r="CG139" s="369"/>
      <c r="CH139" s="369"/>
      <c r="CI139" s="370"/>
      <c r="CJ139" s="368" t="s">
        <v>300</v>
      </c>
      <c r="CK139" s="369"/>
      <c r="CL139" s="369"/>
      <c r="CM139" s="369"/>
      <c r="CN139" s="369"/>
      <c r="CO139" s="369"/>
      <c r="CP139" s="369"/>
      <c r="CQ139" s="369"/>
      <c r="CR139" s="369"/>
      <c r="CS139" s="369"/>
      <c r="CT139" s="369"/>
      <c r="CU139" s="369"/>
      <c r="CV139" s="369"/>
      <c r="CW139" s="369"/>
      <c r="CX139" s="369"/>
      <c r="CY139" s="369"/>
      <c r="CZ139" s="369"/>
      <c r="DA139" s="370"/>
    </row>
    <row r="140" spans="1:105" s="17" customFormat="1" ht="12.75">
      <c r="A140" s="356">
        <v>1</v>
      </c>
      <c r="B140" s="356"/>
      <c r="C140" s="356"/>
      <c r="D140" s="356"/>
      <c r="E140" s="356"/>
      <c r="F140" s="356"/>
      <c r="G140" s="356"/>
      <c r="H140" s="356">
        <v>2</v>
      </c>
      <c r="I140" s="356"/>
      <c r="J140" s="356"/>
      <c r="K140" s="356"/>
      <c r="L140" s="356"/>
      <c r="M140" s="356"/>
      <c r="N140" s="356"/>
      <c r="O140" s="356"/>
      <c r="P140" s="356"/>
      <c r="Q140" s="356"/>
      <c r="R140" s="356"/>
      <c r="S140" s="356"/>
      <c r="T140" s="356"/>
      <c r="U140" s="356"/>
      <c r="V140" s="356"/>
      <c r="W140" s="356"/>
      <c r="X140" s="356"/>
      <c r="Y140" s="356"/>
      <c r="Z140" s="356"/>
      <c r="AA140" s="356"/>
      <c r="AB140" s="356"/>
      <c r="AC140" s="356"/>
      <c r="AD140" s="356"/>
      <c r="AE140" s="356"/>
      <c r="AF140" s="356"/>
      <c r="AG140" s="356"/>
      <c r="AH140" s="356"/>
      <c r="AI140" s="356"/>
      <c r="AJ140" s="356"/>
      <c r="AK140" s="356"/>
      <c r="AL140" s="356"/>
      <c r="AM140" s="356"/>
      <c r="AN140" s="356"/>
      <c r="AO140" s="356"/>
      <c r="AP140" s="356"/>
      <c r="AQ140" s="356"/>
      <c r="AR140" s="356"/>
      <c r="AS140" s="356"/>
      <c r="AT140" s="356"/>
      <c r="AU140" s="356"/>
      <c r="AV140" s="356"/>
      <c r="AW140" s="356"/>
      <c r="AX140" s="356"/>
      <c r="AY140" s="356"/>
      <c r="AZ140" s="356"/>
      <c r="BA140" s="356"/>
      <c r="BB140" s="356"/>
      <c r="BC140" s="356"/>
      <c r="BD140" s="356"/>
      <c r="BE140" s="356"/>
      <c r="BF140" s="356"/>
      <c r="BG140" s="356"/>
      <c r="BH140" s="356"/>
      <c r="BI140" s="356"/>
      <c r="BJ140" s="356"/>
      <c r="BK140" s="356"/>
      <c r="BL140" s="356"/>
      <c r="BM140" s="356"/>
      <c r="BN140" s="356"/>
      <c r="BO140" s="356"/>
      <c r="BP140" s="356"/>
      <c r="BQ140" s="356"/>
      <c r="BR140" s="356"/>
      <c r="BS140" s="356"/>
      <c r="BT140" s="356">
        <v>3</v>
      </c>
      <c r="BU140" s="356"/>
      <c r="BV140" s="356"/>
      <c r="BW140" s="356"/>
      <c r="BX140" s="356"/>
      <c r="BY140" s="356"/>
      <c r="BZ140" s="356"/>
      <c r="CA140" s="356"/>
      <c r="CB140" s="356"/>
      <c r="CC140" s="356"/>
      <c r="CD140" s="356"/>
      <c r="CE140" s="356"/>
      <c r="CF140" s="356"/>
      <c r="CG140" s="356"/>
      <c r="CH140" s="356"/>
      <c r="CI140" s="356"/>
      <c r="CJ140" s="356">
        <v>4</v>
      </c>
      <c r="CK140" s="356"/>
      <c r="CL140" s="356"/>
      <c r="CM140" s="356"/>
      <c r="CN140" s="356"/>
      <c r="CO140" s="356"/>
      <c r="CP140" s="356"/>
      <c r="CQ140" s="356"/>
      <c r="CR140" s="356"/>
      <c r="CS140" s="356"/>
      <c r="CT140" s="356"/>
      <c r="CU140" s="356"/>
      <c r="CV140" s="356"/>
      <c r="CW140" s="356"/>
      <c r="CX140" s="356"/>
      <c r="CY140" s="356"/>
      <c r="CZ140" s="356"/>
      <c r="DA140" s="356"/>
    </row>
    <row r="141" spans="1:105" ht="15" customHeight="1">
      <c r="A141" s="377" t="s">
        <v>244</v>
      </c>
      <c r="B141" s="377"/>
      <c r="C141" s="377"/>
      <c r="D141" s="377"/>
      <c r="E141" s="377"/>
      <c r="F141" s="377"/>
      <c r="G141" s="377"/>
      <c r="H141" s="378" t="s">
        <v>407</v>
      </c>
      <c r="I141" s="379"/>
      <c r="J141" s="379"/>
      <c r="K141" s="379"/>
      <c r="L141" s="379"/>
      <c r="M141" s="379"/>
      <c r="N141" s="379"/>
      <c r="O141" s="379"/>
      <c r="P141" s="379"/>
      <c r="Q141" s="379"/>
      <c r="R141" s="379"/>
      <c r="S141" s="379"/>
      <c r="T141" s="379"/>
      <c r="U141" s="379"/>
      <c r="V141" s="379"/>
      <c r="W141" s="379"/>
      <c r="X141" s="379"/>
      <c r="Y141" s="379"/>
      <c r="Z141" s="379"/>
      <c r="AA141" s="379"/>
      <c r="AB141" s="379"/>
      <c r="AC141" s="379"/>
      <c r="AD141" s="379"/>
      <c r="AE141" s="379"/>
      <c r="AF141" s="379"/>
      <c r="AG141" s="379"/>
      <c r="AH141" s="379"/>
      <c r="AI141" s="379"/>
      <c r="AJ141" s="379"/>
      <c r="AK141" s="379"/>
      <c r="AL141" s="379"/>
      <c r="AM141" s="379"/>
      <c r="AN141" s="379"/>
      <c r="AO141" s="379"/>
      <c r="AP141" s="379"/>
      <c r="AQ141" s="379"/>
      <c r="AR141" s="379"/>
      <c r="AS141" s="379"/>
      <c r="AT141" s="379"/>
      <c r="AU141" s="379"/>
      <c r="AV141" s="379"/>
      <c r="AW141" s="379"/>
      <c r="AX141" s="379"/>
      <c r="AY141" s="379"/>
      <c r="AZ141" s="379"/>
      <c r="BA141" s="379"/>
      <c r="BB141" s="379"/>
      <c r="BC141" s="379"/>
      <c r="BD141" s="379"/>
      <c r="BE141" s="379"/>
      <c r="BF141" s="379"/>
      <c r="BG141" s="379"/>
      <c r="BH141" s="379"/>
      <c r="BI141" s="379"/>
      <c r="BJ141" s="379"/>
      <c r="BK141" s="379"/>
      <c r="BL141" s="379"/>
      <c r="BM141" s="379"/>
      <c r="BN141" s="379"/>
      <c r="BO141" s="379"/>
      <c r="BP141" s="379"/>
      <c r="BQ141" s="379"/>
      <c r="BR141" s="379"/>
      <c r="BS141" s="380"/>
      <c r="BT141" s="322">
        <v>1</v>
      </c>
      <c r="BU141" s="322"/>
      <c r="BV141" s="322"/>
      <c r="BW141" s="322"/>
      <c r="BX141" s="322"/>
      <c r="BY141" s="322"/>
      <c r="BZ141" s="322"/>
      <c r="CA141" s="322"/>
      <c r="CB141" s="322"/>
      <c r="CC141" s="322"/>
      <c r="CD141" s="322"/>
      <c r="CE141" s="322"/>
      <c r="CF141" s="322"/>
      <c r="CG141" s="322"/>
      <c r="CH141" s="322"/>
      <c r="CI141" s="322"/>
      <c r="CJ141" s="387">
        <v>6000</v>
      </c>
      <c r="CK141" s="387"/>
      <c r="CL141" s="387"/>
      <c r="CM141" s="387"/>
      <c r="CN141" s="387"/>
      <c r="CO141" s="387"/>
      <c r="CP141" s="387"/>
      <c r="CQ141" s="387"/>
      <c r="CR141" s="387"/>
      <c r="CS141" s="387"/>
      <c r="CT141" s="387"/>
      <c r="CU141" s="387"/>
      <c r="CV141" s="387"/>
      <c r="CW141" s="387"/>
      <c r="CX141" s="387"/>
      <c r="CY141" s="387"/>
      <c r="CZ141" s="387"/>
      <c r="DA141" s="387"/>
    </row>
    <row r="142" spans="1:105" ht="15" customHeight="1">
      <c r="A142" s="377" t="s">
        <v>134</v>
      </c>
      <c r="B142" s="377"/>
      <c r="C142" s="377"/>
      <c r="D142" s="377"/>
      <c r="E142" s="377"/>
      <c r="F142" s="377"/>
      <c r="G142" s="377"/>
      <c r="H142" s="378" t="s">
        <v>408</v>
      </c>
      <c r="I142" s="379"/>
      <c r="J142" s="379"/>
      <c r="K142" s="379"/>
      <c r="L142" s="379"/>
      <c r="M142" s="379"/>
      <c r="N142" s="379"/>
      <c r="O142" s="379"/>
      <c r="P142" s="379"/>
      <c r="Q142" s="379"/>
      <c r="R142" s="379"/>
      <c r="S142" s="379"/>
      <c r="T142" s="379"/>
      <c r="U142" s="379"/>
      <c r="V142" s="379"/>
      <c r="W142" s="379"/>
      <c r="X142" s="379"/>
      <c r="Y142" s="379"/>
      <c r="Z142" s="379"/>
      <c r="AA142" s="379"/>
      <c r="AB142" s="379"/>
      <c r="AC142" s="379"/>
      <c r="AD142" s="379"/>
      <c r="AE142" s="379"/>
      <c r="AF142" s="379"/>
      <c r="AG142" s="379"/>
      <c r="AH142" s="379"/>
      <c r="AI142" s="379"/>
      <c r="AJ142" s="379"/>
      <c r="AK142" s="379"/>
      <c r="AL142" s="379"/>
      <c r="AM142" s="379"/>
      <c r="AN142" s="379"/>
      <c r="AO142" s="379"/>
      <c r="AP142" s="379"/>
      <c r="AQ142" s="379"/>
      <c r="AR142" s="379"/>
      <c r="AS142" s="379"/>
      <c r="AT142" s="379"/>
      <c r="AU142" s="379"/>
      <c r="AV142" s="379"/>
      <c r="AW142" s="379"/>
      <c r="AX142" s="379"/>
      <c r="AY142" s="379"/>
      <c r="AZ142" s="379"/>
      <c r="BA142" s="379"/>
      <c r="BB142" s="379"/>
      <c r="BC142" s="379"/>
      <c r="BD142" s="379"/>
      <c r="BE142" s="379"/>
      <c r="BF142" s="379"/>
      <c r="BG142" s="379"/>
      <c r="BH142" s="379"/>
      <c r="BI142" s="379"/>
      <c r="BJ142" s="379"/>
      <c r="BK142" s="379"/>
      <c r="BL142" s="379"/>
      <c r="BM142" s="379"/>
      <c r="BN142" s="379"/>
      <c r="BO142" s="379"/>
      <c r="BP142" s="379"/>
      <c r="BQ142" s="379"/>
      <c r="BR142" s="379"/>
      <c r="BS142" s="380"/>
      <c r="BT142" s="322">
        <v>1</v>
      </c>
      <c r="BU142" s="322"/>
      <c r="BV142" s="322"/>
      <c r="BW142" s="322"/>
      <c r="BX142" s="322"/>
      <c r="BY142" s="322"/>
      <c r="BZ142" s="322"/>
      <c r="CA142" s="322"/>
      <c r="CB142" s="322"/>
      <c r="CC142" s="322"/>
      <c r="CD142" s="322"/>
      <c r="CE142" s="322"/>
      <c r="CF142" s="322"/>
      <c r="CG142" s="322"/>
      <c r="CH142" s="322"/>
      <c r="CI142" s="322"/>
      <c r="CJ142" s="387">
        <v>10000</v>
      </c>
      <c r="CK142" s="387"/>
      <c r="CL142" s="387"/>
      <c r="CM142" s="387"/>
      <c r="CN142" s="387"/>
      <c r="CO142" s="387"/>
      <c r="CP142" s="387"/>
      <c r="CQ142" s="387"/>
      <c r="CR142" s="387"/>
      <c r="CS142" s="387"/>
      <c r="CT142" s="387"/>
      <c r="CU142" s="387"/>
      <c r="CV142" s="387"/>
      <c r="CW142" s="387"/>
      <c r="CX142" s="387"/>
      <c r="CY142" s="387"/>
      <c r="CZ142" s="387"/>
      <c r="DA142" s="387"/>
    </row>
    <row r="143" spans="1:105" ht="15" customHeight="1">
      <c r="A143" s="377" t="s">
        <v>135</v>
      </c>
      <c r="B143" s="377"/>
      <c r="C143" s="377"/>
      <c r="D143" s="377"/>
      <c r="E143" s="377"/>
      <c r="F143" s="377"/>
      <c r="G143" s="377"/>
      <c r="H143" s="378" t="s">
        <v>427</v>
      </c>
      <c r="I143" s="379"/>
      <c r="J143" s="379"/>
      <c r="K143" s="379"/>
      <c r="L143" s="379"/>
      <c r="M143" s="379"/>
      <c r="N143" s="379"/>
      <c r="O143" s="379"/>
      <c r="P143" s="379"/>
      <c r="Q143" s="379"/>
      <c r="R143" s="379"/>
      <c r="S143" s="379"/>
      <c r="T143" s="379"/>
      <c r="U143" s="379"/>
      <c r="V143" s="379"/>
      <c r="W143" s="379"/>
      <c r="X143" s="379"/>
      <c r="Y143" s="379"/>
      <c r="Z143" s="379"/>
      <c r="AA143" s="379"/>
      <c r="AB143" s="379"/>
      <c r="AC143" s="379"/>
      <c r="AD143" s="379"/>
      <c r="AE143" s="379"/>
      <c r="AF143" s="379"/>
      <c r="AG143" s="379"/>
      <c r="AH143" s="379"/>
      <c r="AI143" s="379"/>
      <c r="AJ143" s="379"/>
      <c r="AK143" s="379"/>
      <c r="AL143" s="379"/>
      <c r="AM143" s="379"/>
      <c r="AN143" s="379"/>
      <c r="AO143" s="379"/>
      <c r="AP143" s="379"/>
      <c r="AQ143" s="379"/>
      <c r="AR143" s="379"/>
      <c r="AS143" s="379"/>
      <c r="AT143" s="379"/>
      <c r="AU143" s="379"/>
      <c r="AV143" s="379"/>
      <c r="AW143" s="379"/>
      <c r="AX143" s="379"/>
      <c r="AY143" s="379"/>
      <c r="AZ143" s="379"/>
      <c r="BA143" s="379"/>
      <c r="BB143" s="379"/>
      <c r="BC143" s="379"/>
      <c r="BD143" s="379"/>
      <c r="BE143" s="379"/>
      <c r="BF143" s="379"/>
      <c r="BG143" s="379"/>
      <c r="BH143" s="379"/>
      <c r="BI143" s="379"/>
      <c r="BJ143" s="379"/>
      <c r="BK143" s="379"/>
      <c r="BL143" s="379"/>
      <c r="BM143" s="379"/>
      <c r="BN143" s="379"/>
      <c r="BO143" s="379"/>
      <c r="BP143" s="379"/>
      <c r="BQ143" s="379"/>
      <c r="BR143" s="379"/>
      <c r="BS143" s="380"/>
      <c r="BT143" s="322">
        <v>0</v>
      </c>
      <c r="BU143" s="322"/>
      <c r="BV143" s="322"/>
      <c r="BW143" s="322"/>
      <c r="BX143" s="322"/>
      <c r="BY143" s="322"/>
      <c r="BZ143" s="322"/>
      <c r="CA143" s="322"/>
      <c r="CB143" s="322"/>
      <c r="CC143" s="322"/>
      <c r="CD143" s="322"/>
      <c r="CE143" s="322"/>
      <c r="CF143" s="322"/>
      <c r="CG143" s="322"/>
      <c r="CH143" s="322"/>
      <c r="CI143" s="322"/>
      <c r="CJ143" s="387">
        <v>0</v>
      </c>
      <c r="CK143" s="387"/>
      <c r="CL143" s="387"/>
      <c r="CM143" s="387"/>
      <c r="CN143" s="387"/>
      <c r="CO143" s="387"/>
      <c r="CP143" s="387"/>
      <c r="CQ143" s="387"/>
      <c r="CR143" s="387"/>
      <c r="CS143" s="387"/>
      <c r="CT143" s="387"/>
      <c r="CU143" s="387"/>
      <c r="CV143" s="387"/>
      <c r="CW143" s="387"/>
      <c r="CX143" s="387"/>
      <c r="CY143" s="387"/>
      <c r="CZ143" s="387"/>
      <c r="DA143" s="387"/>
    </row>
    <row r="144" spans="1:105" ht="15" customHeight="1">
      <c r="A144" s="377" t="s">
        <v>426</v>
      </c>
      <c r="B144" s="377"/>
      <c r="C144" s="377"/>
      <c r="D144" s="377"/>
      <c r="E144" s="377"/>
      <c r="F144" s="377"/>
      <c r="G144" s="377"/>
      <c r="H144" s="378" t="s">
        <v>409</v>
      </c>
      <c r="I144" s="379"/>
      <c r="J144" s="379"/>
      <c r="K144" s="379"/>
      <c r="L144" s="379"/>
      <c r="M144" s="379"/>
      <c r="N144" s="379"/>
      <c r="O144" s="379"/>
      <c r="P144" s="379"/>
      <c r="Q144" s="379"/>
      <c r="R144" s="379"/>
      <c r="S144" s="379"/>
      <c r="T144" s="379"/>
      <c r="U144" s="379"/>
      <c r="V144" s="379"/>
      <c r="W144" s="379"/>
      <c r="X144" s="379"/>
      <c r="Y144" s="379"/>
      <c r="Z144" s="379"/>
      <c r="AA144" s="379"/>
      <c r="AB144" s="379"/>
      <c r="AC144" s="379"/>
      <c r="AD144" s="379"/>
      <c r="AE144" s="379"/>
      <c r="AF144" s="379"/>
      <c r="AG144" s="379"/>
      <c r="AH144" s="379"/>
      <c r="AI144" s="379"/>
      <c r="AJ144" s="379"/>
      <c r="AK144" s="379"/>
      <c r="AL144" s="379"/>
      <c r="AM144" s="379"/>
      <c r="AN144" s="379"/>
      <c r="AO144" s="379"/>
      <c r="AP144" s="379"/>
      <c r="AQ144" s="379"/>
      <c r="AR144" s="379"/>
      <c r="AS144" s="379"/>
      <c r="AT144" s="379"/>
      <c r="AU144" s="379"/>
      <c r="AV144" s="379"/>
      <c r="AW144" s="379"/>
      <c r="AX144" s="379"/>
      <c r="AY144" s="379"/>
      <c r="AZ144" s="379"/>
      <c r="BA144" s="379"/>
      <c r="BB144" s="379"/>
      <c r="BC144" s="379"/>
      <c r="BD144" s="379"/>
      <c r="BE144" s="379"/>
      <c r="BF144" s="379"/>
      <c r="BG144" s="379"/>
      <c r="BH144" s="379"/>
      <c r="BI144" s="379"/>
      <c r="BJ144" s="379"/>
      <c r="BK144" s="379"/>
      <c r="BL144" s="379"/>
      <c r="BM144" s="379"/>
      <c r="BN144" s="379"/>
      <c r="BO144" s="379"/>
      <c r="BP144" s="379"/>
      <c r="BQ144" s="379"/>
      <c r="BR144" s="379"/>
      <c r="BS144" s="380"/>
      <c r="BT144" s="322">
        <v>1</v>
      </c>
      <c r="BU144" s="322"/>
      <c r="BV144" s="322"/>
      <c r="BW144" s="322"/>
      <c r="BX144" s="322"/>
      <c r="BY144" s="322"/>
      <c r="BZ144" s="322"/>
      <c r="CA144" s="322"/>
      <c r="CB144" s="322"/>
      <c r="CC144" s="322"/>
      <c r="CD144" s="322"/>
      <c r="CE144" s="322"/>
      <c r="CF144" s="322"/>
      <c r="CG144" s="322"/>
      <c r="CH144" s="322"/>
      <c r="CI144" s="322"/>
      <c r="CJ144" s="387">
        <v>30000</v>
      </c>
      <c r="CK144" s="387"/>
      <c r="CL144" s="387"/>
      <c r="CM144" s="387"/>
      <c r="CN144" s="387"/>
      <c r="CO144" s="387"/>
      <c r="CP144" s="387"/>
      <c r="CQ144" s="387"/>
      <c r="CR144" s="387"/>
      <c r="CS144" s="387"/>
      <c r="CT144" s="387"/>
      <c r="CU144" s="387"/>
      <c r="CV144" s="387"/>
      <c r="CW144" s="387"/>
      <c r="CX144" s="387"/>
      <c r="CY144" s="387"/>
      <c r="CZ144" s="387"/>
      <c r="DA144" s="387"/>
    </row>
    <row r="145" spans="1:105" ht="15" customHeight="1">
      <c r="A145" s="377" t="s">
        <v>428</v>
      </c>
      <c r="B145" s="377"/>
      <c r="C145" s="377"/>
      <c r="D145" s="377"/>
      <c r="E145" s="377"/>
      <c r="F145" s="377"/>
      <c r="G145" s="377"/>
      <c r="H145" s="378" t="s">
        <v>462</v>
      </c>
      <c r="I145" s="379"/>
      <c r="J145" s="379"/>
      <c r="K145" s="379"/>
      <c r="L145" s="379"/>
      <c r="M145" s="379"/>
      <c r="N145" s="379"/>
      <c r="O145" s="379"/>
      <c r="P145" s="379"/>
      <c r="Q145" s="379"/>
      <c r="R145" s="379"/>
      <c r="S145" s="379"/>
      <c r="T145" s="379"/>
      <c r="U145" s="379"/>
      <c r="V145" s="379"/>
      <c r="W145" s="379"/>
      <c r="X145" s="379"/>
      <c r="Y145" s="379"/>
      <c r="Z145" s="379"/>
      <c r="AA145" s="379"/>
      <c r="AB145" s="379"/>
      <c r="AC145" s="379"/>
      <c r="AD145" s="379"/>
      <c r="AE145" s="379"/>
      <c r="AF145" s="379"/>
      <c r="AG145" s="379"/>
      <c r="AH145" s="379"/>
      <c r="AI145" s="379"/>
      <c r="AJ145" s="379"/>
      <c r="AK145" s="379"/>
      <c r="AL145" s="379"/>
      <c r="AM145" s="379"/>
      <c r="AN145" s="379"/>
      <c r="AO145" s="379"/>
      <c r="AP145" s="379"/>
      <c r="AQ145" s="379"/>
      <c r="AR145" s="379"/>
      <c r="AS145" s="379"/>
      <c r="AT145" s="379"/>
      <c r="AU145" s="379"/>
      <c r="AV145" s="379"/>
      <c r="AW145" s="379"/>
      <c r="AX145" s="379"/>
      <c r="AY145" s="379"/>
      <c r="AZ145" s="379"/>
      <c r="BA145" s="379"/>
      <c r="BB145" s="379"/>
      <c r="BC145" s="379"/>
      <c r="BD145" s="379"/>
      <c r="BE145" s="379"/>
      <c r="BF145" s="379"/>
      <c r="BG145" s="379"/>
      <c r="BH145" s="379"/>
      <c r="BI145" s="379"/>
      <c r="BJ145" s="379"/>
      <c r="BK145" s="379"/>
      <c r="BL145" s="379"/>
      <c r="BM145" s="379"/>
      <c r="BN145" s="379"/>
      <c r="BO145" s="379"/>
      <c r="BP145" s="379"/>
      <c r="BQ145" s="379"/>
      <c r="BR145" s="379"/>
      <c r="BS145" s="380"/>
      <c r="BT145" s="322">
        <v>1</v>
      </c>
      <c r="BU145" s="322"/>
      <c r="BV145" s="322"/>
      <c r="BW145" s="322"/>
      <c r="BX145" s="322"/>
      <c r="BY145" s="322"/>
      <c r="BZ145" s="322"/>
      <c r="CA145" s="322"/>
      <c r="CB145" s="322"/>
      <c r="CC145" s="322"/>
      <c r="CD145" s="322"/>
      <c r="CE145" s="322"/>
      <c r="CF145" s="322"/>
      <c r="CG145" s="322"/>
      <c r="CH145" s="322"/>
      <c r="CI145" s="322"/>
      <c r="CJ145" s="387">
        <v>72500</v>
      </c>
      <c r="CK145" s="387"/>
      <c r="CL145" s="387"/>
      <c r="CM145" s="387"/>
      <c r="CN145" s="387"/>
      <c r="CO145" s="387"/>
      <c r="CP145" s="387"/>
      <c r="CQ145" s="387"/>
      <c r="CR145" s="387"/>
      <c r="CS145" s="387"/>
      <c r="CT145" s="387"/>
      <c r="CU145" s="387"/>
      <c r="CV145" s="387"/>
      <c r="CW145" s="387"/>
      <c r="CX145" s="387"/>
      <c r="CY145" s="387"/>
      <c r="CZ145" s="387"/>
      <c r="DA145" s="387"/>
    </row>
    <row r="146" spans="1:105" ht="15" customHeight="1">
      <c r="A146" s="377" t="s">
        <v>429</v>
      </c>
      <c r="B146" s="377"/>
      <c r="C146" s="377"/>
      <c r="D146" s="377"/>
      <c r="E146" s="377"/>
      <c r="F146" s="377"/>
      <c r="G146" s="377"/>
      <c r="H146" s="378" t="s">
        <v>476</v>
      </c>
      <c r="I146" s="379"/>
      <c r="J146" s="379"/>
      <c r="K146" s="379"/>
      <c r="L146" s="379"/>
      <c r="M146" s="379"/>
      <c r="N146" s="379"/>
      <c r="O146" s="379"/>
      <c r="P146" s="379"/>
      <c r="Q146" s="379"/>
      <c r="R146" s="379"/>
      <c r="S146" s="379"/>
      <c r="T146" s="379"/>
      <c r="U146" s="379"/>
      <c r="V146" s="379"/>
      <c r="W146" s="379"/>
      <c r="X146" s="379"/>
      <c r="Y146" s="379"/>
      <c r="Z146" s="379"/>
      <c r="AA146" s="379"/>
      <c r="AB146" s="379"/>
      <c r="AC146" s="379"/>
      <c r="AD146" s="379"/>
      <c r="AE146" s="379"/>
      <c r="AF146" s="379"/>
      <c r="AG146" s="379"/>
      <c r="AH146" s="379"/>
      <c r="AI146" s="379"/>
      <c r="AJ146" s="379"/>
      <c r="AK146" s="379"/>
      <c r="AL146" s="379"/>
      <c r="AM146" s="379"/>
      <c r="AN146" s="379"/>
      <c r="AO146" s="379"/>
      <c r="AP146" s="379"/>
      <c r="AQ146" s="379"/>
      <c r="AR146" s="379"/>
      <c r="AS146" s="379"/>
      <c r="AT146" s="379"/>
      <c r="AU146" s="379"/>
      <c r="AV146" s="379"/>
      <c r="AW146" s="379"/>
      <c r="AX146" s="379"/>
      <c r="AY146" s="379"/>
      <c r="AZ146" s="379"/>
      <c r="BA146" s="379"/>
      <c r="BB146" s="379"/>
      <c r="BC146" s="379"/>
      <c r="BD146" s="379"/>
      <c r="BE146" s="379"/>
      <c r="BF146" s="379"/>
      <c r="BG146" s="379"/>
      <c r="BH146" s="379"/>
      <c r="BI146" s="379"/>
      <c r="BJ146" s="379"/>
      <c r="BK146" s="379"/>
      <c r="BL146" s="379"/>
      <c r="BM146" s="379"/>
      <c r="BN146" s="379"/>
      <c r="BO146" s="379"/>
      <c r="BP146" s="379"/>
      <c r="BQ146" s="379"/>
      <c r="BR146" s="379"/>
      <c r="BS146" s="380"/>
      <c r="BT146" s="322">
        <v>1</v>
      </c>
      <c r="BU146" s="322"/>
      <c r="BV146" s="322"/>
      <c r="BW146" s="322"/>
      <c r="BX146" s="322"/>
      <c r="BY146" s="322"/>
      <c r="BZ146" s="322"/>
      <c r="CA146" s="322"/>
      <c r="CB146" s="322"/>
      <c r="CC146" s="322"/>
      <c r="CD146" s="322"/>
      <c r="CE146" s="322"/>
      <c r="CF146" s="322"/>
      <c r="CG146" s="322"/>
      <c r="CH146" s="322"/>
      <c r="CI146" s="322"/>
      <c r="CJ146" s="387">
        <v>13800</v>
      </c>
      <c r="CK146" s="387"/>
      <c r="CL146" s="387"/>
      <c r="CM146" s="387"/>
      <c r="CN146" s="387"/>
      <c r="CO146" s="387"/>
      <c r="CP146" s="387"/>
      <c r="CQ146" s="387"/>
      <c r="CR146" s="387"/>
      <c r="CS146" s="387"/>
      <c r="CT146" s="387"/>
      <c r="CU146" s="387"/>
      <c r="CV146" s="387"/>
      <c r="CW146" s="387"/>
      <c r="CX146" s="387"/>
      <c r="CY146" s="387"/>
      <c r="CZ146" s="387"/>
      <c r="DA146" s="387"/>
    </row>
    <row r="147" spans="1:105" ht="15" customHeight="1">
      <c r="A147" s="324"/>
      <c r="B147" s="325"/>
      <c r="C147" s="325"/>
      <c r="D147" s="325"/>
      <c r="E147" s="325"/>
      <c r="F147" s="325"/>
      <c r="G147" s="326"/>
      <c r="H147" s="416" t="s">
        <v>229</v>
      </c>
      <c r="I147" s="417"/>
      <c r="J147" s="417"/>
      <c r="K147" s="417"/>
      <c r="L147" s="417"/>
      <c r="M147" s="417"/>
      <c r="N147" s="417"/>
      <c r="O147" s="417"/>
      <c r="P147" s="417"/>
      <c r="Q147" s="417"/>
      <c r="R147" s="417"/>
      <c r="S147" s="417"/>
      <c r="T147" s="417"/>
      <c r="U147" s="417"/>
      <c r="V147" s="417"/>
      <c r="W147" s="417"/>
      <c r="X147" s="417"/>
      <c r="Y147" s="417"/>
      <c r="Z147" s="417"/>
      <c r="AA147" s="417"/>
      <c r="AB147" s="417"/>
      <c r="AC147" s="417"/>
      <c r="AD147" s="417"/>
      <c r="AE147" s="417"/>
      <c r="AF147" s="417"/>
      <c r="AG147" s="417"/>
      <c r="AH147" s="417"/>
      <c r="AI147" s="417"/>
      <c r="AJ147" s="417"/>
      <c r="AK147" s="417"/>
      <c r="AL147" s="417"/>
      <c r="AM147" s="417"/>
      <c r="AN147" s="417"/>
      <c r="AO147" s="417"/>
      <c r="AP147" s="417"/>
      <c r="AQ147" s="417"/>
      <c r="AR147" s="417"/>
      <c r="AS147" s="417"/>
      <c r="AT147" s="417"/>
      <c r="AU147" s="417"/>
      <c r="AV147" s="417"/>
      <c r="AW147" s="417"/>
      <c r="AX147" s="417"/>
      <c r="AY147" s="417"/>
      <c r="AZ147" s="417"/>
      <c r="BA147" s="417"/>
      <c r="BB147" s="417"/>
      <c r="BC147" s="417"/>
      <c r="BD147" s="417"/>
      <c r="BE147" s="417"/>
      <c r="BF147" s="417"/>
      <c r="BG147" s="417"/>
      <c r="BH147" s="417"/>
      <c r="BI147" s="417"/>
      <c r="BJ147" s="417"/>
      <c r="BK147" s="417"/>
      <c r="BL147" s="417"/>
      <c r="BM147" s="417"/>
      <c r="BN147" s="417"/>
      <c r="BO147" s="417"/>
      <c r="BP147" s="417"/>
      <c r="BQ147" s="417"/>
      <c r="BR147" s="417"/>
      <c r="BS147" s="418"/>
      <c r="BT147" s="330" t="s">
        <v>7</v>
      </c>
      <c r="BU147" s="331"/>
      <c r="BV147" s="331"/>
      <c r="BW147" s="331"/>
      <c r="BX147" s="331"/>
      <c r="BY147" s="331"/>
      <c r="BZ147" s="331"/>
      <c r="CA147" s="331"/>
      <c r="CB147" s="331"/>
      <c r="CC147" s="331"/>
      <c r="CD147" s="331"/>
      <c r="CE147" s="331"/>
      <c r="CF147" s="331"/>
      <c r="CG147" s="331"/>
      <c r="CH147" s="331"/>
      <c r="CI147" s="332"/>
      <c r="CJ147" s="349">
        <f>SUM(CJ141:CZ146)</f>
        <v>132300</v>
      </c>
      <c r="CK147" s="350"/>
      <c r="CL147" s="350"/>
      <c r="CM147" s="350"/>
      <c r="CN147" s="350"/>
      <c r="CO147" s="350"/>
      <c r="CP147" s="350"/>
      <c r="CQ147" s="350"/>
      <c r="CR147" s="350"/>
      <c r="CS147" s="350"/>
      <c r="CT147" s="350"/>
      <c r="CU147" s="350"/>
      <c r="CV147" s="350"/>
      <c r="CW147" s="350"/>
      <c r="CX147" s="350"/>
      <c r="CY147" s="350"/>
      <c r="CZ147" s="350"/>
      <c r="DA147" s="351"/>
    </row>
    <row r="149" spans="1:105" s="82" customFormat="1" ht="28.5" customHeight="1">
      <c r="A149" s="389" t="s">
        <v>301</v>
      </c>
      <c r="B149" s="389"/>
      <c r="C149" s="389"/>
      <c r="D149" s="389"/>
      <c r="E149" s="389"/>
      <c r="F149" s="389"/>
      <c r="G149" s="389"/>
      <c r="H149" s="389"/>
      <c r="I149" s="389"/>
      <c r="J149" s="389"/>
      <c r="K149" s="389"/>
      <c r="L149" s="389"/>
      <c r="M149" s="389"/>
      <c r="N149" s="389"/>
      <c r="O149" s="389"/>
      <c r="P149" s="389"/>
      <c r="Q149" s="389"/>
      <c r="R149" s="389"/>
      <c r="S149" s="389"/>
      <c r="T149" s="389"/>
      <c r="U149" s="389"/>
      <c r="V149" s="389"/>
      <c r="W149" s="389"/>
      <c r="X149" s="389"/>
      <c r="Y149" s="389"/>
      <c r="Z149" s="389"/>
      <c r="AA149" s="389"/>
      <c r="AB149" s="389"/>
      <c r="AC149" s="389"/>
      <c r="AD149" s="389"/>
      <c r="AE149" s="389"/>
      <c r="AF149" s="389"/>
      <c r="AG149" s="389"/>
      <c r="AH149" s="389"/>
      <c r="AI149" s="389"/>
      <c r="AJ149" s="389"/>
      <c r="AK149" s="389"/>
      <c r="AL149" s="389"/>
      <c r="AM149" s="389"/>
      <c r="AN149" s="389"/>
      <c r="AO149" s="389"/>
      <c r="AP149" s="389"/>
      <c r="AQ149" s="389"/>
      <c r="AR149" s="389"/>
      <c r="AS149" s="389"/>
      <c r="AT149" s="389"/>
      <c r="AU149" s="389"/>
      <c r="AV149" s="389"/>
      <c r="AW149" s="389"/>
      <c r="AX149" s="389"/>
      <c r="AY149" s="389"/>
      <c r="AZ149" s="389"/>
      <c r="BA149" s="389"/>
      <c r="BB149" s="389"/>
      <c r="BC149" s="389"/>
      <c r="BD149" s="389"/>
      <c r="BE149" s="389"/>
      <c r="BF149" s="389"/>
      <c r="BG149" s="389"/>
      <c r="BH149" s="389"/>
      <c r="BI149" s="389"/>
      <c r="BJ149" s="389"/>
      <c r="BK149" s="389"/>
      <c r="BL149" s="389"/>
      <c r="BM149" s="389"/>
      <c r="BN149" s="389"/>
      <c r="BO149" s="389"/>
      <c r="BP149" s="389"/>
      <c r="BQ149" s="389"/>
      <c r="BR149" s="389"/>
      <c r="BS149" s="389"/>
      <c r="BT149" s="389"/>
      <c r="BU149" s="389"/>
      <c r="BV149" s="389"/>
      <c r="BW149" s="389"/>
      <c r="BX149" s="389"/>
      <c r="BY149" s="389"/>
      <c r="BZ149" s="389"/>
      <c r="CA149" s="389"/>
      <c r="CB149" s="389"/>
      <c r="CC149" s="389"/>
      <c r="CD149" s="389"/>
      <c r="CE149" s="389"/>
      <c r="CF149" s="389"/>
      <c r="CG149" s="389"/>
      <c r="CH149" s="389"/>
      <c r="CI149" s="389"/>
      <c r="CJ149" s="389"/>
      <c r="CK149" s="389"/>
      <c r="CL149" s="389"/>
      <c r="CM149" s="389"/>
      <c r="CN149" s="389"/>
      <c r="CO149" s="389"/>
      <c r="CP149" s="389"/>
      <c r="CQ149" s="389"/>
      <c r="CR149" s="389"/>
      <c r="CS149" s="389"/>
      <c r="CT149" s="389"/>
      <c r="CU149" s="389"/>
      <c r="CV149" s="389"/>
      <c r="CW149" s="389"/>
      <c r="CX149" s="389"/>
      <c r="CY149" s="389"/>
      <c r="CZ149" s="389"/>
      <c r="DA149" s="389"/>
    </row>
    <row r="150" spans="1:105" ht="10.5" customHeight="1"/>
    <row r="151" spans="1:105" s="84" customFormat="1" ht="30" customHeight="1">
      <c r="A151" s="368" t="s">
        <v>220</v>
      </c>
      <c r="B151" s="369"/>
      <c r="C151" s="369"/>
      <c r="D151" s="369"/>
      <c r="E151" s="369"/>
      <c r="F151" s="369"/>
      <c r="G151" s="370"/>
      <c r="H151" s="368" t="s">
        <v>269</v>
      </c>
      <c r="I151" s="369"/>
      <c r="J151" s="369"/>
      <c r="K151" s="369"/>
      <c r="L151" s="369"/>
      <c r="M151" s="369"/>
      <c r="N151" s="369"/>
      <c r="O151" s="369"/>
      <c r="P151" s="369"/>
      <c r="Q151" s="369"/>
      <c r="R151" s="369"/>
      <c r="S151" s="369"/>
      <c r="T151" s="369"/>
      <c r="U151" s="369"/>
      <c r="V151" s="369"/>
      <c r="W151" s="369"/>
      <c r="X151" s="369"/>
      <c r="Y151" s="369"/>
      <c r="Z151" s="369"/>
      <c r="AA151" s="369"/>
      <c r="AB151" s="369"/>
      <c r="AC151" s="369"/>
      <c r="AD151" s="369"/>
      <c r="AE151" s="369"/>
      <c r="AF151" s="369"/>
      <c r="AG151" s="369"/>
      <c r="AH151" s="369"/>
      <c r="AI151" s="369"/>
      <c r="AJ151" s="369"/>
      <c r="AK151" s="369"/>
      <c r="AL151" s="369"/>
      <c r="AM151" s="369"/>
      <c r="AN151" s="369"/>
      <c r="AO151" s="369"/>
      <c r="AP151" s="369"/>
      <c r="AQ151" s="369"/>
      <c r="AR151" s="369"/>
      <c r="AS151" s="369"/>
      <c r="AT151" s="369"/>
      <c r="AU151" s="369"/>
      <c r="AV151" s="369"/>
      <c r="AW151" s="369"/>
      <c r="AX151" s="369"/>
      <c r="AY151" s="369"/>
      <c r="AZ151" s="369"/>
      <c r="BA151" s="369"/>
      <c r="BB151" s="369"/>
      <c r="BC151" s="370"/>
      <c r="BD151" s="368" t="s">
        <v>291</v>
      </c>
      <c r="BE151" s="369"/>
      <c r="BF151" s="369"/>
      <c r="BG151" s="369"/>
      <c r="BH151" s="369"/>
      <c r="BI151" s="369"/>
      <c r="BJ151" s="369"/>
      <c r="BK151" s="369"/>
      <c r="BL151" s="369"/>
      <c r="BM151" s="369"/>
      <c r="BN151" s="369"/>
      <c r="BO151" s="369"/>
      <c r="BP151" s="369"/>
      <c r="BQ151" s="369"/>
      <c r="BR151" s="369"/>
      <c r="BS151" s="370"/>
      <c r="BT151" s="368" t="s">
        <v>302</v>
      </c>
      <c r="BU151" s="369"/>
      <c r="BV151" s="369"/>
      <c r="BW151" s="369"/>
      <c r="BX151" s="369"/>
      <c r="BY151" s="369"/>
      <c r="BZ151" s="369"/>
      <c r="CA151" s="369"/>
      <c r="CB151" s="369"/>
      <c r="CC151" s="369"/>
      <c r="CD151" s="369"/>
      <c r="CE151" s="369"/>
      <c r="CF151" s="369"/>
      <c r="CG151" s="369"/>
      <c r="CH151" s="369"/>
      <c r="CI151" s="370"/>
      <c r="CJ151" s="368" t="s">
        <v>303</v>
      </c>
      <c r="CK151" s="369"/>
      <c r="CL151" s="369"/>
      <c r="CM151" s="369"/>
      <c r="CN151" s="369"/>
      <c r="CO151" s="369"/>
      <c r="CP151" s="369"/>
      <c r="CQ151" s="369"/>
      <c r="CR151" s="369"/>
      <c r="CS151" s="369"/>
      <c r="CT151" s="369"/>
      <c r="CU151" s="369"/>
      <c r="CV151" s="369"/>
      <c r="CW151" s="369"/>
      <c r="CX151" s="369"/>
      <c r="CY151" s="369"/>
      <c r="CZ151" s="369"/>
      <c r="DA151" s="370"/>
    </row>
    <row r="152" spans="1:105" s="85" customFormat="1" ht="12.75">
      <c r="A152" s="356"/>
      <c r="B152" s="356"/>
      <c r="C152" s="356"/>
      <c r="D152" s="356"/>
      <c r="E152" s="356"/>
      <c r="F152" s="356"/>
      <c r="G152" s="356"/>
      <c r="H152" s="356">
        <v>1</v>
      </c>
      <c r="I152" s="356"/>
      <c r="J152" s="356"/>
      <c r="K152" s="356"/>
      <c r="L152" s="356"/>
      <c r="M152" s="356"/>
      <c r="N152" s="356"/>
      <c r="O152" s="356"/>
      <c r="P152" s="356"/>
      <c r="Q152" s="356"/>
      <c r="R152" s="356"/>
      <c r="S152" s="356"/>
      <c r="T152" s="356"/>
      <c r="U152" s="356"/>
      <c r="V152" s="356"/>
      <c r="W152" s="356"/>
      <c r="X152" s="356"/>
      <c r="Y152" s="356"/>
      <c r="Z152" s="356"/>
      <c r="AA152" s="356"/>
      <c r="AB152" s="356"/>
      <c r="AC152" s="356"/>
      <c r="AD152" s="356"/>
      <c r="AE152" s="356"/>
      <c r="AF152" s="356"/>
      <c r="AG152" s="356"/>
      <c r="AH152" s="356"/>
      <c r="AI152" s="356"/>
      <c r="AJ152" s="356"/>
      <c r="AK152" s="356"/>
      <c r="AL152" s="356"/>
      <c r="AM152" s="356"/>
      <c r="AN152" s="356"/>
      <c r="AO152" s="356"/>
      <c r="AP152" s="356"/>
      <c r="AQ152" s="356"/>
      <c r="AR152" s="356"/>
      <c r="AS152" s="356"/>
      <c r="AT152" s="356"/>
      <c r="AU152" s="356"/>
      <c r="AV152" s="356"/>
      <c r="AW152" s="356"/>
      <c r="AX152" s="356"/>
      <c r="AY152" s="356"/>
      <c r="AZ152" s="356"/>
      <c r="BA152" s="356"/>
      <c r="BB152" s="356"/>
      <c r="BC152" s="356"/>
      <c r="BD152" s="356">
        <v>2</v>
      </c>
      <c r="BE152" s="356"/>
      <c r="BF152" s="356"/>
      <c r="BG152" s="356"/>
      <c r="BH152" s="356"/>
      <c r="BI152" s="356"/>
      <c r="BJ152" s="356"/>
      <c r="BK152" s="356"/>
      <c r="BL152" s="356"/>
      <c r="BM152" s="356"/>
      <c r="BN152" s="356"/>
      <c r="BO152" s="356"/>
      <c r="BP152" s="356"/>
      <c r="BQ152" s="356"/>
      <c r="BR152" s="356"/>
      <c r="BS152" s="356"/>
      <c r="BT152" s="356">
        <v>3</v>
      </c>
      <c r="BU152" s="356"/>
      <c r="BV152" s="356"/>
      <c r="BW152" s="356"/>
      <c r="BX152" s="356"/>
      <c r="BY152" s="356"/>
      <c r="BZ152" s="356"/>
      <c r="CA152" s="356"/>
      <c r="CB152" s="356"/>
      <c r="CC152" s="356"/>
      <c r="CD152" s="356"/>
      <c r="CE152" s="356"/>
      <c r="CF152" s="356"/>
      <c r="CG152" s="356"/>
      <c r="CH152" s="356"/>
      <c r="CI152" s="356"/>
      <c r="CJ152" s="356">
        <v>4</v>
      </c>
      <c r="CK152" s="356"/>
      <c r="CL152" s="356"/>
      <c r="CM152" s="356"/>
      <c r="CN152" s="356"/>
      <c r="CO152" s="356"/>
      <c r="CP152" s="356"/>
      <c r="CQ152" s="356"/>
      <c r="CR152" s="356"/>
      <c r="CS152" s="356"/>
      <c r="CT152" s="356"/>
      <c r="CU152" s="356"/>
      <c r="CV152" s="356"/>
      <c r="CW152" s="356"/>
      <c r="CX152" s="356"/>
      <c r="CY152" s="356"/>
      <c r="CZ152" s="356"/>
      <c r="DA152" s="356"/>
    </row>
    <row r="153" spans="1:105" s="86" customFormat="1" ht="15" customHeight="1">
      <c r="A153" s="377" t="s">
        <v>244</v>
      </c>
      <c r="B153" s="377"/>
      <c r="C153" s="377"/>
      <c r="D153" s="377"/>
      <c r="E153" s="377"/>
      <c r="F153" s="377"/>
      <c r="G153" s="377"/>
      <c r="H153" s="386" t="s">
        <v>434</v>
      </c>
      <c r="I153" s="386"/>
      <c r="J153" s="386"/>
      <c r="K153" s="386"/>
      <c r="L153" s="386"/>
      <c r="M153" s="386"/>
      <c r="N153" s="386"/>
      <c r="O153" s="386"/>
      <c r="P153" s="386"/>
      <c r="Q153" s="386"/>
      <c r="R153" s="386"/>
      <c r="S153" s="386"/>
      <c r="T153" s="386"/>
      <c r="U153" s="386"/>
      <c r="V153" s="386"/>
      <c r="W153" s="386"/>
      <c r="X153" s="386"/>
      <c r="Y153" s="386"/>
      <c r="Z153" s="386"/>
      <c r="AA153" s="386"/>
      <c r="AB153" s="386"/>
      <c r="AC153" s="386"/>
      <c r="AD153" s="386"/>
      <c r="AE153" s="386"/>
      <c r="AF153" s="386"/>
      <c r="AG153" s="386"/>
      <c r="AH153" s="386"/>
      <c r="AI153" s="386"/>
      <c r="AJ153" s="386"/>
      <c r="AK153" s="386"/>
      <c r="AL153" s="386"/>
      <c r="AM153" s="386"/>
      <c r="AN153" s="386"/>
      <c r="AO153" s="386"/>
      <c r="AP153" s="386"/>
      <c r="AQ153" s="386"/>
      <c r="AR153" s="386"/>
      <c r="AS153" s="386"/>
      <c r="AT153" s="386"/>
      <c r="AU153" s="386"/>
      <c r="AV153" s="386"/>
      <c r="AW153" s="386"/>
      <c r="AX153" s="386"/>
      <c r="AY153" s="386"/>
      <c r="AZ153" s="386"/>
      <c r="BA153" s="386"/>
      <c r="BB153" s="386"/>
      <c r="BC153" s="386"/>
      <c r="BD153" s="322">
        <v>1</v>
      </c>
      <c r="BE153" s="322"/>
      <c r="BF153" s="322"/>
      <c r="BG153" s="322"/>
      <c r="BH153" s="322"/>
      <c r="BI153" s="322"/>
      <c r="BJ153" s="322"/>
      <c r="BK153" s="322"/>
      <c r="BL153" s="322"/>
      <c r="BM153" s="322"/>
      <c r="BN153" s="322"/>
      <c r="BO153" s="322"/>
      <c r="BP153" s="322"/>
      <c r="BQ153" s="322"/>
      <c r="BR153" s="322"/>
      <c r="BS153" s="322"/>
      <c r="BT153" s="322">
        <v>14200</v>
      </c>
      <c r="BU153" s="322"/>
      <c r="BV153" s="322"/>
      <c r="BW153" s="322"/>
      <c r="BX153" s="322"/>
      <c r="BY153" s="322"/>
      <c r="BZ153" s="322"/>
      <c r="CA153" s="322"/>
      <c r="CB153" s="322"/>
      <c r="CC153" s="322"/>
      <c r="CD153" s="322"/>
      <c r="CE153" s="322"/>
      <c r="CF153" s="322"/>
      <c r="CG153" s="322"/>
      <c r="CH153" s="322"/>
      <c r="CI153" s="322"/>
      <c r="CJ153" s="387">
        <v>12570</v>
      </c>
      <c r="CK153" s="387"/>
      <c r="CL153" s="387"/>
      <c r="CM153" s="387"/>
      <c r="CN153" s="387"/>
      <c r="CO153" s="387"/>
      <c r="CP153" s="387"/>
      <c r="CQ153" s="387"/>
      <c r="CR153" s="387"/>
      <c r="CS153" s="387"/>
      <c r="CT153" s="387"/>
      <c r="CU153" s="387"/>
      <c r="CV153" s="387"/>
      <c r="CW153" s="387"/>
      <c r="CX153" s="387"/>
      <c r="CY153" s="387"/>
      <c r="CZ153" s="387"/>
      <c r="DA153" s="387"/>
    </row>
    <row r="154" spans="1:105" s="86" customFormat="1" ht="15" customHeight="1">
      <c r="A154" s="377" t="s">
        <v>134</v>
      </c>
      <c r="B154" s="377"/>
      <c r="C154" s="377"/>
      <c r="D154" s="377"/>
      <c r="E154" s="377"/>
      <c r="F154" s="377"/>
      <c r="G154" s="377"/>
      <c r="H154" s="386" t="s">
        <v>435</v>
      </c>
      <c r="I154" s="386"/>
      <c r="J154" s="386"/>
      <c r="K154" s="386"/>
      <c r="L154" s="386"/>
      <c r="M154" s="386"/>
      <c r="N154" s="386"/>
      <c r="O154" s="386"/>
      <c r="P154" s="386"/>
      <c r="Q154" s="386"/>
      <c r="R154" s="386"/>
      <c r="S154" s="386"/>
      <c r="T154" s="386"/>
      <c r="U154" s="386"/>
      <c r="V154" s="386"/>
      <c r="W154" s="386"/>
      <c r="X154" s="386"/>
      <c r="Y154" s="386"/>
      <c r="Z154" s="386"/>
      <c r="AA154" s="386"/>
      <c r="AB154" s="386"/>
      <c r="AC154" s="386"/>
      <c r="AD154" s="386"/>
      <c r="AE154" s="386"/>
      <c r="AF154" s="386"/>
      <c r="AG154" s="386"/>
      <c r="AH154" s="386"/>
      <c r="AI154" s="386"/>
      <c r="AJ154" s="386"/>
      <c r="AK154" s="386"/>
      <c r="AL154" s="386"/>
      <c r="AM154" s="386"/>
      <c r="AN154" s="386"/>
      <c r="AO154" s="386"/>
      <c r="AP154" s="386"/>
      <c r="AQ154" s="386"/>
      <c r="AR154" s="386"/>
      <c r="AS154" s="386"/>
      <c r="AT154" s="386"/>
      <c r="AU154" s="386"/>
      <c r="AV154" s="386"/>
      <c r="AW154" s="386"/>
      <c r="AX154" s="386"/>
      <c r="AY154" s="386"/>
      <c r="AZ154" s="386"/>
      <c r="BA154" s="386"/>
      <c r="BB154" s="386"/>
      <c r="BC154" s="386"/>
      <c r="BD154" s="322">
        <f>CJ154/BT154</f>
        <v>12</v>
      </c>
      <c r="BE154" s="322"/>
      <c r="BF154" s="322"/>
      <c r="BG154" s="322"/>
      <c r="BH154" s="322"/>
      <c r="BI154" s="322"/>
      <c r="BJ154" s="322"/>
      <c r="BK154" s="322"/>
      <c r="BL154" s="322"/>
      <c r="BM154" s="322"/>
      <c r="BN154" s="322"/>
      <c r="BO154" s="322"/>
      <c r="BP154" s="322"/>
      <c r="BQ154" s="322"/>
      <c r="BR154" s="322"/>
      <c r="BS154" s="322"/>
      <c r="BT154" s="322">
        <v>500</v>
      </c>
      <c r="BU154" s="322"/>
      <c r="BV154" s="322"/>
      <c r="BW154" s="322"/>
      <c r="BX154" s="322"/>
      <c r="BY154" s="322"/>
      <c r="BZ154" s="322"/>
      <c r="CA154" s="322"/>
      <c r="CB154" s="322"/>
      <c r="CC154" s="322"/>
      <c r="CD154" s="322"/>
      <c r="CE154" s="322"/>
      <c r="CF154" s="322"/>
      <c r="CG154" s="322"/>
      <c r="CH154" s="322"/>
      <c r="CI154" s="322"/>
      <c r="CJ154" s="387">
        <v>6000</v>
      </c>
      <c r="CK154" s="387"/>
      <c r="CL154" s="387"/>
      <c r="CM154" s="387"/>
      <c r="CN154" s="387"/>
      <c r="CO154" s="387"/>
      <c r="CP154" s="387"/>
      <c r="CQ154" s="387"/>
      <c r="CR154" s="387"/>
      <c r="CS154" s="387"/>
      <c r="CT154" s="387"/>
      <c r="CU154" s="387"/>
      <c r="CV154" s="387"/>
      <c r="CW154" s="387"/>
      <c r="CX154" s="387"/>
      <c r="CY154" s="387"/>
      <c r="CZ154" s="387"/>
      <c r="DA154" s="387"/>
    </row>
    <row r="155" spans="1:105" s="86" customFormat="1" ht="15" customHeight="1">
      <c r="A155" s="377" t="s">
        <v>135</v>
      </c>
      <c r="B155" s="377"/>
      <c r="C155" s="377"/>
      <c r="D155" s="377"/>
      <c r="E155" s="377"/>
      <c r="F155" s="377"/>
      <c r="G155" s="377"/>
      <c r="H155" s="386" t="s">
        <v>436</v>
      </c>
      <c r="I155" s="386"/>
      <c r="J155" s="386"/>
      <c r="K155" s="386"/>
      <c r="L155" s="386"/>
      <c r="M155" s="386"/>
      <c r="N155" s="386"/>
      <c r="O155" s="386"/>
      <c r="P155" s="386"/>
      <c r="Q155" s="386"/>
      <c r="R155" s="386"/>
      <c r="S155" s="386"/>
      <c r="T155" s="386"/>
      <c r="U155" s="386"/>
      <c r="V155" s="386"/>
      <c r="W155" s="386"/>
      <c r="X155" s="386"/>
      <c r="Y155" s="386"/>
      <c r="Z155" s="386"/>
      <c r="AA155" s="386"/>
      <c r="AB155" s="386"/>
      <c r="AC155" s="386"/>
      <c r="AD155" s="386"/>
      <c r="AE155" s="386"/>
      <c r="AF155" s="386"/>
      <c r="AG155" s="386"/>
      <c r="AH155" s="386"/>
      <c r="AI155" s="386"/>
      <c r="AJ155" s="386"/>
      <c r="AK155" s="386"/>
      <c r="AL155" s="386"/>
      <c r="AM155" s="386"/>
      <c r="AN155" s="386"/>
      <c r="AO155" s="386"/>
      <c r="AP155" s="386"/>
      <c r="AQ155" s="386"/>
      <c r="AR155" s="386"/>
      <c r="AS155" s="386"/>
      <c r="AT155" s="386"/>
      <c r="AU155" s="386"/>
      <c r="AV155" s="386"/>
      <c r="AW155" s="386"/>
      <c r="AX155" s="386"/>
      <c r="AY155" s="386"/>
      <c r="AZ155" s="386"/>
      <c r="BA155" s="386"/>
      <c r="BB155" s="386"/>
      <c r="BC155" s="386"/>
      <c r="BD155" s="322">
        <f>CJ155/BT155</f>
        <v>19</v>
      </c>
      <c r="BE155" s="322"/>
      <c r="BF155" s="322"/>
      <c r="BG155" s="322"/>
      <c r="BH155" s="322"/>
      <c r="BI155" s="322"/>
      <c r="BJ155" s="322"/>
      <c r="BK155" s="322"/>
      <c r="BL155" s="322"/>
      <c r="BM155" s="322"/>
      <c r="BN155" s="322"/>
      <c r="BO155" s="322"/>
      <c r="BP155" s="322"/>
      <c r="BQ155" s="322"/>
      <c r="BR155" s="322"/>
      <c r="BS155" s="322"/>
      <c r="BT155" s="322">
        <v>200</v>
      </c>
      <c r="BU155" s="322"/>
      <c r="BV155" s="322"/>
      <c r="BW155" s="322"/>
      <c r="BX155" s="322"/>
      <c r="BY155" s="322"/>
      <c r="BZ155" s="322"/>
      <c r="CA155" s="322"/>
      <c r="CB155" s="322"/>
      <c r="CC155" s="322"/>
      <c r="CD155" s="322"/>
      <c r="CE155" s="322"/>
      <c r="CF155" s="322"/>
      <c r="CG155" s="322"/>
      <c r="CH155" s="322"/>
      <c r="CI155" s="322"/>
      <c r="CJ155" s="387">
        <v>3800</v>
      </c>
      <c r="CK155" s="387"/>
      <c r="CL155" s="387"/>
      <c r="CM155" s="387"/>
      <c r="CN155" s="387"/>
      <c r="CO155" s="387"/>
      <c r="CP155" s="387"/>
      <c r="CQ155" s="387"/>
      <c r="CR155" s="387"/>
      <c r="CS155" s="387"/>
      <c r="CT155" s="387"/>
      <c r="CU155" s="387"/>
      <c r="CV155" s="387"/>
      <c r="CW155" s="387"/>
      <c r="CX155" s="387"/>
      <c r="CY155" s="387"/>
      <c r="CZ155" s="387"/>
      <c r="DA155" s="387"/>
    </row>
    <row r="156" spans="1:105" s="86" customFormat="1" ht="15" customHeight="1">
      <c r="A156" s="377" t="s">
        <v>426</v>
      </c>
      <c r="B156" s="377"/>
      <c r="C156" s="377"/>
      <c r="D156" s="377"/>
      <c r="E156" s="377"/>
      <c r="F156" s="377"/>
      <c r="G156" s="377"/>
      <c r="H156" s="386" t="s">
        <v>437</v>
      </c>
      <c r="I156" s="386"/>
      <c r="J156" s="386"/>
      <c r="K156" s="386"/>
      <c r="L156" s="386"/>
      <c r="M156" s="386"/>
      <c r="N156" s="386"/>
      <c r="O156" s="386"/>
      <c r="P156" s="386"/>
      <c r="Q156" s="386"/>
      <c r="R156" s="386"/>
      <c r="S156" s="386"/>
      <c r="T156" s="386"/>
      <c r="U156" s="386"/>
      <c r="V156" s="386"/>
      <c r="W156" s="386"/>
      <c r="X156" s="386"/>
      <c r="Y156" s="386"/>
      <c r="Z156" s="386"/>
      <c r="AA156" s="386"/>
      <c r="AB156" s="386"/>
      <c r="AC156" s="386"/>
      <c r="AD156" s="386"/>
      <c r="AE156" s="386"/>
      <c r="AF156" s="386"/>
      <c r="AG156" s="386"/>
      <c r="AH156" s="386"/>
      <c r="AI156" s="386"/>
      <c r="AJ156" s="386"/>
      <c r="AK156" s="386"/>
      <c r="AL156" s="386"/>
      <c r="AM156" s="386"/>
      <c r="AN156" s="386"/>
      <c r="AO156" s="386"/>
      <c r="AP156" s="386"/>
      <c r="AQ156" s="386"/>
      <c r="AR156" s="386"/>
      <c r="AS156" s="386"/>
      <c r="AT156" s="386"/>
      <c r="AU156" s="386"/>
      <c r="AV156" s="386"/>
      <c r="AW156" s="386"/>
      <c r="AX156" s="386"/>
      <c r="AY156" s="386"/>
      <c r="AZ156" s="386"/>
      <c r="BA156" s="386"/>
      <c r="BB156" s="386"/>
      <c r="BC156" s="386"/>
      <c r="BD156" s="322">
        <f>CJ156/BT156</f>
        <v>703.5</v>
      </c>
      <c r="BE156" s="322"/>
      <c r="BF156" s="322"/>
      <c r="BG156" s="322"/>
      <c r="BH156" s="322"/>
      <c r="BI156" s="322"/>
      <c r="BJ156" s="322"/>
      <c r="BK156" s="322"/>
      <c r="BL156" s="322"/>
      <c r="BM156" s="322"/>
      <c r="BN156" s="322"/>
      <c r="BO156" s="322"/>
      <c r="BP156" s="322"/>
      <c r="BQ156" s="322"/>
      <c r="BR156" s="322"/>
      <c r="BS156" s="322"/>
      <c r="BT156" s="322">
        <v>200</v>
      </c>
      <c r="BU156" s="322"/>
      <c r="BV156" s="322"/>
      <c r="BW156" s="322"/>
      <c r="BX156" s="322"/>
      <c r="BY156" s="322"/>
      <c r="BZ156" s="322"/>
      <c r="CA156" s="322"/>
      <c r="CB156" s="322"/>
      <c r="CC156" s="322"/>
      <c r="CD156" s="322"/>
      <c r="CE156" s="322"/>
      <c r="CF156" s="322"/>
      <c r="CG156" s="322"/>
      <c r="CH156" s="322"/>
      <c r="CI156" s="322"/>
      <c r="CJ156" s="387">
        <v>140700</v>
      </c>
      <c r="CK156" s="387"/>
      <c r="CL156" s="387"/>
      <c r="CM156" s="387"/>
      <c r="CN156" s="387"/>
      <c r="CO156" s="387"/>
      <c r="CP156" s="387"/>
      <c r="CQ156" s="387"/>
      <c r="CR156" s="387"/>
      <c r="CS156" s="387"/>
      <c r="CT156" s="387"/>
      <c r="CU156" s="387"/>
      <c r="CV156" s="387"/>
      <c r="CW156" s="387"/>
      <c r="CX156" s="387"/>
      <c r="CY156" s="387"/>
      <c r="CZ156" s="387"/>
      <c r="DA156" s="387"/>
    </row>
    <row r="157" spans="1:105" s="86" customFormat="1" ht="15" customHeight="1">
      <c r="A157" s="377" t="s">
        <v>428</v>
      </c>
      <c r="B157" s="377"/>
      <c r="C157" s="377"/>
      <c r="D157" s="377"/>
      <c r="E157" s="377"/>
      <c r="F157" s="377"/>
      <c r="G157" s="377"/>
      <c r="H157" s="386" t="s">
        <v>438</v>
      </c>
      <c r="I157" s="386"/>
      <c r="J157" s="386"/>
      <c r="K157" s="386"/>
      <c r="L157" s="386"/>
      <c r="M157" s="386"/>
      <c r="N157" s="386"/>
      <c r="O157" s="386"/>
      <c r="P157" s="386"/>
      <c r="Q157" s="386"/>
      <c r="R157" s="386"/>
      <c r="S157" s="386"/>
      <c r="T157" s="386"/>
      <c r="U157" s="386"/>
      <c r="V157" s="386"/>
      <c r="W157" s="386"/>
      <c r="X157" s="386"/>
      <c r="Y157" s="386"/>
      <c r="Z157" s="386"/>
      <c r="AA157" s="386"/>
      <c r="AB157" s="386"/>
      <c r="AC157" s="386"/>
      <c r="AD157" s="386"/>
      <c r="AE157" s="386"/>
      <c r="AF157" s="386"/>
      <c r="AG157" s="386"/>
      <c r="AH157" s="386"/>
      <c r="AI157" s="386"/>
      <c r="AJ157" s="386"/>
      <c r="AK157" s="386"/>
      <c r="AL157" s="386"/>
      <c r="AM157" s="386"/>
      <c r="AN157" s="386"/>
      <c r="AO157" s="386"/>
      <c r="AP157" s="386"/>
      <c r="AQ157" s="386"/>
      <c r="AR157" s="386"/>
      <c r="AS157" s="386"/>
      <c r="AT157" s="386"/>
      <c r="AU157" s="386"/>
      <c r="AV157" s="386"/>
      <c r="AW157" s="386"/>
      <c r="AX157" s="386"/>
      <c r="AY157" s="386"/>
      <c r="AZ157" s="386"/>
      <c r="BA157" s="386"/>
      <c r="BB157" s="386"/>
      <c r="BC157" s="386"/>
      <c r="BD157" s="322">
        <f>CJ157/BT157</f>
        <v>138</v>
      </c>
      <c r="BE157" s="322"/>
      <c r="BF157" s="322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2"/>
      <c r="BQ157" s="322"/>
      <c r="BR157" s="322"/>
      <c r="BS157" s="322"/>
      <c r="BT157" s="322">
        <v>100</v>
      </c>
      <c r="BU157" s="322"/>
      <c r="BV157" s="322"/>
      <c r="BW157" s="322"/>
      <c r="BX157" s="322"/>
      <c r="BY157" s="322"/>
      <c r="BZ157" s="322"/>
      <c r="CA157" s="322"/>
      <c r="CB157" s="322"/>
      <c r="CC157" s="322"/>
      <c r="CD157" s="322"/>
      <c r="CE157" s="322"/>
      <c r="CF157" s="322"/>
      <c r="CG157" s="322"/>
      <c r="CH157" s="322"/>
      <c r="CI157" s="322"/>
      <c r="CJ157" s="387">
        <v>13800</v>
      </c>
      <c r="CK157" s="387"/>
      <c r="CL157" s="387"/>
      <c r="CM157" s="387"/>
      <c r="CN157" s="387"/>
      <c r="CO157" s="387"/>
      <c r="CP157" s="387"/>
      <c r="CQ157" s="387"/>
      <c r="CR157" s="387"/>
      <c r="CS157" s="387"/>
      <c r="CT157" s="387"/>
      <c r="CU157" s="387"/>
      <c r="CV157" s="387"/>
      <c r="CW157" s="387"/>
      <c r="CX157" s="387"/>
      <c r="CY157" s="387"/>
      <c r="CZ157" s="387"/>
      <c r="DA157" s="387"/>
    </row>
    <row r="158" spans="1:105" s="86" customFormat="1" ht="15" customHeight="1">
      <c r="A158" s="377" t="s">
        <v>429</v>
      </c>
      <c r="B158" s="377"/>
      <c r="C158" s="377"/>
      <c r="D158" s="377"/>
      <c r="E158" s="377"/>
      <c r="F158" s="377"/>
      <c r="G158" s="377"/>
      <c r="H158" s="386" t="s">
        <v>477</v>
      </c>
      <c r="I158" s="386"/>
      <c r="J158" s="386"/>
      <c r="K158" s="386"/>
      <c r="L158" s="386"/>
      <c r="M158" s="386"/>
      <c r="N158" s="386"/>
      <c r="O158" s="386"/>
      <c r="P158" s="386"/>
      <c r="Q158" s="386"/>
      <c r="R158" s="386"/>
      <c r="S158" s="386"/>
      <c r="T158" s="386"/>
      <c r="U158" s="386"/>
      <c r="V158" s="386"/>
      <c r="W158" s="386"/>
      <c r="X158" s="386"/>
      <c r="Y158" s="386"/>
      <c r="Z158" s="386"/>
      <c r="AA158" s="386"/>
      <c r="AB158" s="386"/>
      <c r="AC158" s="386"/>
      <c r="AD158" s="386"/>
      <c r="AE158" s="386"/>
      <c r="AF158" s="386"/>
      <c r="AG158" s="386"/>
      <c r="AH158" s="386"/>
      <c r="AI158" s="386"/>
      <c r="AJ158" s="386"/>
      <c r="AK158" s="386"/>
      <c r="AL158" s="386"/>
      <c r="AM158" s="386"/>
      <c r="AN158" s="386"/>
      <c r="AO158" s="386"/>
      <c r="AP158" s="386"/>
      <c r="AQ158" s="386"/>
      <c r="AR158" s="386"/>
      <c r="AS158" s="386"/>
      <c r="AT158" s="386"/>
      <c r="AU158" s="386"/>
      <c r="AV158" s="386"/>
      <c r="AW158" s="386"/>
      <c r="AX158" s="386"/>
      <c r="AY158" s="386"/>
      <c r="AZ158" s="386"/>
      <c r="BA158" s="386"/>
      <c r="BB158" s="386"/>
      <c r="BC158" s="386"/>
      <c r="BD158" s="387">
        <f>CJ158/BT158</f>
        <v>292.16666666666669</v>
      </c>
      <c r="BE158" s="387"/>
      <c r="BF158" s="387"/>
      <c r="BG158" s="387"/>
      <c r="BH158" s="387"/>
      <c r="BI158" s="387"/>
      <c r="BJ158" s="387"/>
      <c r="BK158" s="387"/>
      <c r="BL158" s="387"/>
      <c r="BM158" s="387"/>
      <c r="BN158" s="387"/>
      <c r="BO158" s="387"/>
      <c r="BP158" s="387"/>
      <c r="BQ158" s="387"/>
      <c r="BR158" s="387"/>
      <c r="BS158" s="387"/>
      <c r="BT158" s="322">
        <v>300</v>
      </c>
      <c r="BU158" s="322"/>
      <c r="BV158" s="322"/>
      <c r="BW158" s="322"/>
      <c r="BX158" s="322"/>
      <c r="BY158" s="322"/>
      <c r="BZ158" s="322"/>
      <c r="CA158" s="322"/>
      <c r="CB158" s="322"/>
      <c r="CC158" s="322"/>
      <c r="CD158" s="322"/>
      <c r="CE158" s="322"/>
      <c r="CF158" s="322"/>
      <c r="CG158" s="322"/>
      <c r="CH158" s="322"/>
      <c r="CI158" s="322"/>
      <c r="CJ158" s="387">
        <v>87650</v>
      </c>
      <c r="CK158" s="387"/>
      <c r="CL158" s="387"/>
      <c r="CM158" s="387"/>
      <c r="CN158" s="387"/>
      <c r="CO158" s="387"/>
      <c r="CP158" s="387"/>
      <c r="CQ158" s="387"/>
      <c r="CR158" s="387"/>
      <c r="CS158" s="387"/>
      <c r="CT158" s="387"/>
      <c r="CU158" s="387"/>
      <c r="CV158" s="387"/>
      <c r="CW158" s="387"/>
      <c r="CX158" s="387"/>
      <c r="CY158" s="387"/>
      <c r="CZ158" s="387"/>
      <c r="DA158" s="387"/>
    </row>
    <row r="159" spans="1:105" s="86" customFormat="1" ht="15" customHeight="1">
      <c r="A159" s="377"/>
      <c r="B159" s="377"/>
      <c r="C159" s="377"/>
      <c r="D159" s="377"/>
      <c r="E159" s="377"/>
      <c r="F159" s="377"/>
      <c r="G159" s="377"/>
      <c r="H159" s="386"/>
      <c r="I159" s="386"/>
      <c r="J159" s="386"/>
      <c r="K159" s="386"/>
      <c r="L159" s="386"/>
      <c r="M159" s="386"/>
      <c r="N159" s="386"/>
      <c r="O159" s="386"/>
      <c r="P159" s="386"/>
      <c r="Q159" s="386"/>
      <c r="R159" s="386"/>
      <c r="S159" s="386"/>
      <c r="T159" s="386"/>
      <c r="U159" s="386"/>
      <c r="V159" s="386"/>
      <c r="W159" s="386"/>
      <c r="X159" s="386"/>
      <c r="Y159" s="386"/>
      <c r="Z159" s="386"/>
      <c r="AA159" s="386"/>
      <c r="AB159" s="386"/>
      <c r="AC159" s="386"/>
      <c r="AD159" s="386"/>
      <c r="AE159" s="386"/>
      <c r="AF159" s="386"/>
      <c r="AG159" s="386"/>
      <c r="AH159" s="386"/>
      <c r="AI159" s="386"/>
      <c r="AJ159" s="386"/>
      <c r="AK159" s="386"/>
      <c r="AL159" s="386"/>
      <c r="AM159" s="386"/>
      <c r="AN159" s="386"/>
      <c r="AO159" s="386"/>
      <c r="AP159" s="386"/>
      <c r="AQ159" s="386"/>
      <c r="AR159" s="386"/>
      <c r="AS159" s="386"/>
      <c r="AT159" s="386"/>
      <c r="AU159" s="386"/>
      <c r="AV159" s="386"/>
      <c r="AW159" s="386"/>
      <c r="AX159" s="386"/>
      <c r="AY159" s="386"/>
      <c r="AZ159" s="386"/>
      <c r="BA159" s="386"/>
      <c r="BB159" s="386"/>
      <c r="BC159" s="386"/>
      <c r="BD159" s="322"/>
      <c r="BE159" s="322"/>
      <c r="BF159" s="322"/>
      <c r="BG159" s="322"/>
      <c r="BH159" s="322"/>
      <c r="BI159" s="322"/>
      <c r="BJ159" s="322"/>
      <c r="BK159" s="322"/>
      <c r="BL159" s="322"/>
      <c r="BM159" s="322"/>
      <c r="BN159" s="322"/>
      <c r="BO159" s="322"/>
      <c r="BP159" s="322"/>
      <c r="BQ159" s="322"/>
      <c r="BR159" s="322"/>
      <c r="BS159" s="322"/>
      <c r="BT159" s="322"/>
      <c r="BU159" s="322"/>
      <c r="BV159" s="322"/>
      <c r="BW159" s="322"/>
      <c r="BX159" s="322"/>
      <c r="BY159" s="322"/>
      <c r="BZ159" s="322"/>
      <c r="CA159" s="322"/>
      <c r="CB159" s="322"/>
      <c r="CC159" s="322"/>
      <c r="CD159" s="322"/>
      <c r="CE159" s="322"/>
      <c r="CF159" s="322"/>
      <c r="CG159" s="322"/>
      <c r="CH159" s="322"/>
      <c r="CI159" s="322"/>
      <c r="CJ159" s="387"/>
      <c r="CK159" s="387"/>
      <c r="CL159" s="387"/>
      <c r="CM159" s="387"/>
      <c r="CN159" s="387"/>
      <c r="CO159" s="387"/>
      <c r="CP159" s="387"/>
      <c r="CQ159" s="387"/>
      <c r="CR159" s="387"/>
      <c r="CS159" s="387"/>
      <c r="CT159" s="387"/>
      <c r="CU159" s="387"/>
      <c r="CV159" s="387"/>
      <c r="CW159" s="387"/>
      <c r="CX159" s="387"/>
      <c r="CY159" s="387"/>
      <c r="CZ159" s="387"/>
      <c r="DA159" s="387"/>
    </row>
    <row r="160" spans="1:105" s="86" customFormat="1" ht="15" customHeight="1">
      <c r="A160" s="377"/>
      <c r="B160" s="377"/>
      <c r="C160" s="377"/>
      <c r="D160" s="377"/>
      <c r="E160" s="377"/>
      <c r="F160" s="377"/>
      <c r="G160" s="377"/>
      <c r="H160" s="340" t="s">
        <v>229</v>
      </c>
      <c r="I160" s="340"/>
      <c r="J160" s="340"/>
      <c r="K160" s="340"/>
      <c r="L160" s="340"/>
      <c r="M160" s="340"/>
      <c r="N160" s="340"/>
      <c r="O160" s="340"/>
      <c r="P160" s="340"/>
      <c r="Q160" s="340"/>
      <c r="R160" s="340"/>
      <c r="S160" s="340"/>
      <c r="T160" s="340"/>
      <c r="U160" s="340"/>
      <c r="V160" s="340"/>
      <c r="W160" s="340"/>
      <c r="X160" s="340"/>
      <c r="Y160" s="340"/>
      <c r="Z160" s="340"/>
      <c r="AA160" s="340"/>
      <c r="AB160" s="340"/>
      <c r="AC160" s="340"/>
      <c r="AD160" s="340"/>
      <c r="AE160" s="340"/>
      <c r="AF160" s="340"/>
      <c r="AG160" s="340"/>
      <c r="AH160" s="340"/>
      <c r="AI160" s="340"/>
      <c r="AJ160" s="340"/>
      <c r="AK160" s="340"/>
      <c r="AL160" s="340"/>
      <c r="AM160" s="340"/>
      <c r="AN160" s="340"/>
      <c r="AO160" s="340"/>
      <c r="AP160" s="340"/>
      <c r="AQ160" s="340"/>
      <c r="AR160" s="340"/>
      <c r="AS160" s="340"/>
      <c r="AT160" s="340"/>
      <c r="AU160" s="340"/>
      <c r="AV160" s="340"/>
      <c r="AW160" s="340"/>
      <c r="AX160" s="340"/>
      <c r="AY160" s="340"/>
      <c r="AZ160" s="340"/>
      <c r="BA160" s="340"/>
      <c r="BB160" s="340"/>
      <c r="BC160" s="341"/>
      <c r="BD160" s="322"/>
      <c r="BE160" s="322"/>
      <c r="BF160" s="322"/>
      <c r="BG160" s="322"/>
      <c r="BH160" s="322"/>
      <c r="BI160" s="322"/>
      <c r="BJ160" s="322"/>
      <c r="BK160" s="322"/>
      <c r="BL160" s="322"/>
      <c r="BM160" s="322"/>
      <c r="BN160" s="322"/>
      <c r="BO160" s="322"/>
      <c r="BP160" s="322"/>
      <c r="BQ160" s="322"/>
      <c r="BR160" s="322"/>
      <c r="BS160" s="322"/>
      <c r="BT160" s="322" t="s">
        <v>7</v>
      </c>
      <c r="BU160" s="322"/>
      <c r="BV160" s="322"/>
      <c r="BW160" s="322"/>
      <c r="BX160" s="322"/>
      <c r="BY160" s="322"/>
      <c r="BZ160" s="322"/>
      <c r="CA160" s="322"/>
      <c r="CB160" s="322"/>
      <c r="CC160" s="322"/>
      <c r="CD160" s="322"/>
      <c r="CE160" s="322"/>
      <c r="CF160" s="322"/>
      <c r="CG160" s="322"/>
      <c r="CH160" s="322"/>
      <c r="CI160" s="322"/>
      <c r="CJ160" s="387">
        <f>SUM(CJ153:CZ159)</f>
        <v>264520</v>
      </c>
      <c r="CK160" s="387"/>
      <c r="CL160" s="387"/>
      <c r="CM160" s="387"/>
      <c r="CN160" s="387"/>
      <c r="CO160" s="387"/>
      <c r="CP160" s="387"/>
      <c r="CQ160" s="387"/>
      <c r="CR160" s="387"/>
      <c r="CS160" s="387"/>
      <c r="CT160" s="387"/>
      <c r="CU160" s="387"/>
      <c r="CV160" s="387"/>
      <c r="CW160" s="387"/>
      <c r="CX160" s="387"/>
      <c r="CY160" s="387"/>
      <c r="CZ160" s="387"/>
      <c r="DA160" s="387"/>
    </row>
    <row r="161" spans="89:104" ht="12" customHeight="1">
      <c r="CK161" s="419"/>
      <c r="CL161" s="420"/>
      <c r="CM161" s="420"/>
      <c r="CN161" s="420"/>
      <c r="CO161" s="420"/>
      <c r="CP161" s="420"/>
      <c r="CQ161" s="420"/>
      <c r="CR161" s="420"/>
      <c r="CS161" s="420"/>
      <c r="CT161" s="420"/>
      <c r="CU161" s="420"/>
      <c r="CV161" s="420"/>
      <c r="CW161" s="420"/>
      <c r="CX161" s="420"/>
      <c r="CY161" s="420"/>
      <c r="CZ161" s="420"/>
    </row>
    <row r="162" spans="89:104" ht="11.25" customHeight="1">
      <c r="CO162" s="168">
        <f>CJ160+CJ147+CJ135+CL113+CJ105+CL97+CE59+CJ47+CM33+'прил2 стр1(бюджет)'!EO30</f>
        <v>9242780.0020000003</v>
      </c>
    </row>
    <row r="163" spans="89:104" ht="12" customHeight="1">
      <c r="CO163" s="169"/>
    </row>
  </sheetData>
  <mergeCells count="489">
    <mergeCell ref="CK161:CZ161"/>
    <mergeCell ref="A159:G159"/>
    <mergeCell ref="H159:BC159"/>
    <mergeCell ref="BD159:BS159"/>
    <mergeCell ref="BT159:CI159"/>
    <mergeCell ref="CJ159:DA159"/>
    <mergeCell ref="A160:G160"/>
    <mergeCell ref="H160:BC160"/>
    <mergeCell ref="BD160:BS160"/>
    <mergeCell ref="BT160:CI160"/>
    <mergeCell ref="CJ160:DA160"/>
    <mergeCell ref="A152:G152"/>
    <mergeCell ref="H152:BC152"/>
    <mergeCell ref="BD152:BS152"/>
    <mergeCell ref="BT152:CI152"/>
    <mergeCell ref="CJ152:DA152"/>
    <mergeCell ref="A153:G153"/>
    <mergeCell ref="H153:BC153"/>
    <mergeCell ref="BD153:BS153"/>
    <mergeCell ref="BT153:CI153"/>
    <mergeCell ref="CJ153:DA153"/>
    <mergeCell ref="A142:G142"/>
    <mergeCell ref="H142:BS142"/>
    <mergeCell ref="H147:BS147"/>
    <mergeCell ref="BT147:CI147"/>
    <mergeCell ref="CJ147:DA147"/>
    <mergeCell ref="A149:DA149"/>
    <mergeCell ref="A151:G151"/>
    <mergeCell ref="H151:BC151"/>
    <mergeCell ref="BD151:BS151"/>
    <mergeCell ref="BT151:CI151"/>
    <mergeCell ref="CJ151:DA151"/>
    <mergeCell ref="A145:G145"/>
    <mergeCell ref="H145:BS145"/>
    <mergeCell ref="BT145:CI145"/>
    <mergeCell ref="CJ145:DA145"/>
    <mergeCell ref="A146:G146"/>
    <mergeCell ref="H146:BS146"/>
    <mergeCell ref="BT146:CI146"/>
    <mergeCell ref="CJ146:DA146"/>
    <mergeCell ref="H139:BS139"/>
    <mergeCell ref="BT139:CI139"/>
    <mergeCell ref="CJ139:DA139"/>
    <mergeCell ref="A140:G140"/>
    <mergeCell ref="H140:BS140"/>
    <mergeCell ref="BT140:CI140"/>
    <mergeCell ref="CJ140:DA140"/>
    <mergeCell ref="A141:G141"/>
    <mergeCell ref="H141:BS141"/>
    <mergeCell ref="BT141:CI141"/>
    <mergeCell ref="CJ141:DA141"/>
    <mergeCell ref="A126:G126"/>
    <mergeCell ref="H126:BC126"/>
    <mergeCell ref="BD126:BS126"/>
    <mergeCell ref="BT126:CI126"/>
    <mergeCell ref="CJ126:DA126"/>
    <mergeCell ref="A129:G129"/>
    <mergeCell ref="H129:BC129"/>
    <mergeCell ref="BD129:BS129"/>
    <mergeCell ref="BT129:CI129"/>
    <mergeCell ref="CJ129:DA129"/>
    <mergeCell ref="A127:G127"/>
    <mergeCell ref="H127:BC127"/>
    <mergeCell ref="BD127:BS127"/>
    <mergeCell ref="BT127:CI127"/>
    <mergeCell ref="CJ127:DA127"/>
    <mergeCell ref="A128:G128"/>
    <mergeCell ref="H128:BC128"/>
    <mergeCell ref="BD128:BS128"/>
    <mergeCell ref="BT128:CI128"/>
    <mergeCell ref="CJ128:DA128"/>
    <mergeCell ref="A123:DA123"/>
    <mergeCell ref="A125:G125"/>
    <mergeCell ref="H125:BC125"/>
    <mergeCell ref="BD125:BS125"/>
    <mergeCell ref="BT125:CI125"/>
    <mergeCell ref="CJ125:DA125"/>
    <mergeCell ref="A120:G120"/>
    <mergeCell ref="H120:BC120"/>
    <mergeCell ref="BD120:BS120"/>
    <mergeCell ref="BT120:CI120"/>
    <mergeCell ref="CJ120:DA120"/>
    <mergeCell ref="A121:G121"/>
    <mergeCell ref="H121:BC121"/>
    <mergeCell ref="BD121:BS121"/>
    <mergeCell ref="BT121:CI121"/>
    <mergeCell ref="CJ121:DA121"/>
    <mergeCell ref="A118:G118"/>
    <mergeCell ref="H118:BC118"/>
    <mergeCell ref="BD118:BS118"/>
    <mergeCell ref="BT118:CI118"/>
    <mergeCell ref="CJ118:DA118"/>
    <mergeCell ref="A119:G119"/>
    <mergeCell ref="H119:BC119"/>
    <mergeCell ref="BD119:BS119"/>
    <mergeCell ref="BT119:CI119"/>
    <mergeCell ref="CJ119:DA119"/>
    <mergeCell ref="A115:DA115"/>
    <mergeCell ref="A117:G117"/>
    <mergeCell ref="H117:BC117"/>
    <mergeCell ref="BD117:BS117"/>
    <mergeCell ref="BT117:CI117"/>
    <mergeCell ref="CJ117:DA117"/>
    <mergeCell ref="A113:G113"/>
    <mergeCell ref="H113:AO113"/>
    <mergeCell ref="AP113:BE113"/>
    <mergeCell ref="BF113:BU113"/>
    <mergeCell ref="BV113:CK113"/>
    <mergeCell ref="CL113:DA113"/>
    <mergeCell ref="A112:G112"/>
    <mergeCell ref="H112:AO112"/>
    <mergeCell ref="AP112:BE112"/>
    <mergeCell ref="BF112:BU112"/>
    <mergeCell ref="BV112:CK112"/>
    <mergeCell ref="CL112:DA112"/>
    <mergeCell ref="A111:G111"/>
    <mergeCell ref="H111:AO111"/>
    <mergeCell ref="AP111:BE111"/>
    <mergeCell ref="BF111:BU111"/>
    <mergeCell ref="BV111:CK111"/>
    <mergeCell ref="CL111:DA111"/>
    <mergeCell ref="A110:G110"/>
    <mergeCell ref="H110:AO110"/>
    <mergeCell ref="AP110:BE110"/>
    <mergeCell ref="BF110:BU110"/>
    <mergeCell ref="BV110:CK110"/>
    <mergeCell ref="CL110:DA110"/>
    <mergeCell ref="A107:DA107"/>
    <mergeCell ref="A109:G109"/>
    <mergeCell ref="H109:AO109"/>
    <mergeCell ref="AP109:BE109"/>
    <mergeCell ref="BF109:BU109"/>
    <mergeCell ref="BV109:CK109"/>
    <mergeCell ref="CL109:DA109"/>
    <mergeCell ref="A104:G104"/>
    <mergeCell ref="H104:BC104"/>
    <mergeCell ref="BD104:BS104"/>
    <mergeCell ref="BT104:CI104"/>
    <mergeCell ref="CJ104:DA104"/>
    <mergeCell ref="A105:G105"/>
    <mergeCell ref="H105:BC105"/>
    <mergeCell ref="BD105:BS105"/>
    <mergeCell ref="BT105:CI105"/>
    <mergeCell ref="CJ105:DA105"/>
    <mergeCell ref="A102:G102"/>
    <mergeCell ref="H102:BC102"/>
    <mergeCell ref="BD102:BS102"/>
    <mergeCell ref="BT102:CI102"/>
    <mergeCell ref="CJ102:DA102"/>
    <mergeCell ref="A103:G103"/>
    <mergeCell ref="H103:BC103"/>
    <mergeCell ref="BD103:BS103"/>
    <mergeCell ref="BT103:CI103"/>
    <mergeCell ref="CJ103:DA103"/>
    <mergeCell ref="A99:DA99"/>
    <mergeCell ref="A101:G101"/>
    <mergeCell ref="H101:BC101"/>
    <mergeCell ref="BD101:BS101"/>
    <mergeCell ref="BT101:CI101"/>
    <mergeCell ref="CJ101:DA101"/>
    <mergeCell ref="A97:G97"/>
    <mergeCell ref="H97:AO97"/>
    <mergeCell ref="AP97:BE97"/>
    <mergeCell ref="BF97:BU97"/>
    <mergeCell ref="BV97:CK97"/>
    <mergeCell ref="CL97:DA97"/>
    <mergeCell ref="A96:G96"/>
    <mergeCell ref="H96:AO96"/>
    <mergeCell ref="AP96:BE96"/>
    <mergeCell ref="BF96:BU96"/>
    <mergeCell ref="BV96:CK96"/>
    <mergeCell ref="CL96:DA96"/>
    <mergeCell ref="A95:G95"/>
    <mergeCell ref="H95:AO95"/>
    <mergeCell ref="AP95:BE95"/>
    <mergeCell ref="BF95:BU95"/>
    <mergeCell ref="BV95:CK95"/>
    <mergeCell ref="CL95:DA95"/>
    <mergeCell ref="CL93:DA93"/>
    <mergeCell ref="A94:G94"/>
    <mergeCell ref="H94:AO94"/>
    <mergeCell ref="AP94:BE94"/>
    <mergeCell ref="BF94:BU94"/>
    <mergeCell ref="BV94:CK94"/>
    <mergeCell ref="CL94:DA94"/>
    <mergeCell ref="A85:DA85"/>
    <mergeCell ref="X87:DA87"/>
    <mergeCell ref="A89:AO89"/>
    <mergeCell ref="AP89:DA89"/>
    <mergeCell ref="A91:DA91"/>
    <mergeCell ref="A93:G93"/>
    <mergeCell ref="H93:AO93"/>
    <mergeCell ref="AP93:BE93"/>
    <mergeCell ref="BF93:BU93"/>
    <mergeCell ref="BV93:CK93"/>
    <mergeCell ref="A82:G82"/>
    <mergeCell ref="H82:BC82"/>
    <mergeCell ref="BD82:BS82"/>
    <mergeCell ref="BT82:CI82"/>
    <mergeCell ref="CJ82:DA82"/>
    <mergeCell ref="A83:G83"/>
    <mergeCell ref="H83:BC83"/>
    <mergeCell ref="BD83:BS83"/>
    <mergeCell ref="BT83:CI83"/>
    <mergeCell ref="CJ83:DA83"/>
    <mergeCell ref="A80:G80"/>
    <mergeCell ref="H80:BC80"/>
    <mergeCell ref="BD80:BS80"/>
    <mergeCell ref="BT80:CI80"/>
    <mergeCell ref="CJ80:DA80"/>
    <mergeCell ref="A81:G81"/>
    <mergeCell ref="H81:BC81"/>
    <mergeCell ref="BD81:BS81"/>
    <mergeCell ref="BT81:CI81"/>
    <mergeCell ref="CJ81:DA81"/>
    <mergeCell ref="A73:DA73"/>
    <mergeCell ref="X75:DA75"/>
    <mergeCell ref="A77:AO77"/>
    <mergeCell ref="AP77:DA77"/>
    <mergeCell ref="A79:G79"/>
    <mergeCell ref="H79:BC79"/>
    <mergeCell ref="BD79:BS79"/>
    <mergeCell ref="BT79:CI79"/>
    <mergeCell ref="CJ79:DA79"/>
    <mergeCell ref="A70:G70"/>
    <mergeCell ref="H70:BC70"/>
    <mergeCell ref="BD70:BS70"/>
    <mergeCell ref="BT70:CI70"/>
    <mergeCell ref="CJ70:DA70"/>
    <mergeCell ref="A71:G71"/>
    <mergeCell ref="H71:BC71"/>
    <mergeCell ref="BD71:BS71"/>
    <mergeCell ref="BT71:CI71"/>
    <mergeCell ref="CJ71:DA71"/>
    <mergeCell ref="A68:G68"/>
    <mergeCell ref="H68:BC68"/>
    <mergeCell ref="BD68:BS68"/>
    <mergeCell ref="BT68:CI68"/>
    <mergeCell ref="CJ68:DA68"/>
    <mergeCell ref="A69:G69"/>
    <mergeCell ref="H69:BC69"/>
    <mergeCell ref="BD69:BS69"/>
    <mergeCell ref="BT69:CI69"/>
    <mergeCell ref="CJ69:DA69"/>
    <mergeCell ref="A61:DA61"/>
    <mergeCell ref="X63:DA63"/>
    <mergeCell ref="A65:AO65"/>
    <mergeCell ref="AP65:DA65"/>
    <mergeCell ref="A67:G67"/>
    <mergeCell ref="H67:BC67"/>
    <mergeCell ref="BD67:BS67"/>
    <mergeCell ref="BT67:CI67"/>
    <mergeCell ref="CJ67:DA67"/>
    <mergeCell ref="A58:G58"/>
    <mergeCell ref="H58:BC58"/>
    <mergeCell ref="BD58:BS58"/>
    <mergeCell ref="BT58:CD58"/>
    <mergeCell ref="CE58:DA58"/>
    <mergeCell ref="A59:G59"/>
    <mergeCell ref="H59:BC59"/>
    <mergeCell ref="BD59:BS59"/>
    <mergeCell ref="BT59:CD59"/>
    <mergeCell ref="CE59:DA59"/>
    <mergeCell ref="A56:G56"/>
    <mergeCell ref="H56:BC56"/>
    <mergeCell ref="BD56:BS56"/>
    <mergeCell ref="BT56:CD56"/>
    <mergeCell ref="CE56:DA56"/>
    <mergeCell ref="A57:G57"/>
    <mergeCell ref="H57:BC57"/>
    <mergeCell ref="BD57:BS57"/>
    <mergeCell ref="BT57:CD57"/>
    <mergeCell ref="CE57:DA57"/>
    <mergeCell ref="H47:BC47"/>
    <mergeCell ref="BD47:BS47"/>
    <mergeCell ref="BT47:CI47"/>
    <mergeCell ref="CJ47:DA47"/>
    <mergeCell ref="A49:DA49"/>
    <mergeCell ref="X51:DA51"/>
    <mergeCell ref="A53:AO53"/>
    <mergeCell ref="AP53:DA53"/>
    <mergeCell ref="A55:G55"/>
    <mergeCell ref="H55:BC55"/>
    <mergeCell ref="BD55:BS55"/>
    <mergeCell ref="BT55:CD55"/>
    <mergeCell ref="CE55:DA55"/>
    <mergeCell ref="A32:F32"/>
    <mergeCell ref="H32:BV32"/>
    <mergeCell ref="BW32:CL32"/>
    <mergeCell ref="CM32:DA32"/>
    <mergeCell ref="A33:F33"/>
    <mergeCell ref="G33:BV33"/>
    <mergeCell ref="BW33:CL33"/>
    <mergeCell ref="CM33:DA33"/>
    <mergeCell ref="A30:F30"/>
    <mergeCell ref="H30:BV30"/>
    <mergeCell ref="BW30:CL30"/>
    <mergeCell ref="CM30:DA30"/>
    <mergeCell ref="A31:F31"/>
    <mergeCell ref="H31:BV31"/>
    <mergeCell ref="BW31:CL31"/>
    <mergeCell ref="CM31:DA31"/>
    <mergeCell ref="A28:F28"/>
    <mergeCell ref="H28:BV28"/>
    <mergeCell ref="BW28:CL28"/>
    <mergeCell ref="CM28:DA28"/>
    <mergeCell ref="A29:F29"/>
    <mergeCell ref="H29:BV29"/>
    <mergeCell ref="BW29:CL29"/>
    <mergeCell ref="CM29:DA29"/>
    <mergeCell ref="A25:F25"/>
    <mergeCell ref="H25:BV25"/>
    <mergeCell ref="BW25:CL25"/>
    <mergeCell ref="CM25:DA25"/>
    <mergeCell ref="A26:F27"/>
    <mergeCell ref="H26:BV26"/>
    <mergeCell ref="BW26:CL27"/>
    <mergeCell ref="CM26:DA27"/>
    <mergeCell ref="H27:BV27"/>
    <mergeCell ref="A16:DA16"/>
    <mergeCell ref="A23:F23"/>
    <mergeCell ref="H23:BV23"/>
    <mergeCell ref="BW23:CL23"/>
    <mergeCell ref="CM23:DA23"/>
    <mergeCell ref="A24:F24"/>
    <mergeCell ref="H24:BV24"/>
    <mergeCell ref="BW24:CL24"/>
    <mergeCell ref="CM24:DA24"/>
    <mergeCell ref="CM21:DA22"/>
    <mergeCell ref="H22:BV22"/>
    <mergeCell ref="A21:F22"/>
    <mergeCell ref="H21:BV21"/>
    <mergeCell ref="BW21:CL22"/>
    <mergeCell ref="A18:F18"/>
    <mergeCell ref="G18:BV18"/>
    <mergeCell ref="BW18:CL18"/>
    <mergeCell ref="CM18:DA18"/>
    <mergeCell ref="A19:F19"/>
    <mergeCell ref="G19:BV19"/>
    <mergeCell ref="BW19:CL19"/>
    <mergeCell ref="CM19:DA19"/>
    <mergeCell ref="A20:F20"/>
    <mergeCell ref="H20:BV20"/>
    <mergeCell ref="A14:F14"/>
    <mergeCell ref="G14:AD14"/>
    <mergeCell ref="AE14:AY14"/>
    <mergeCell ref="AZ14:BQ14"/>
    <mergeCell ref="BR14:CI14"/>
    <mergeCell ref="CJ14:DA14"/>
    <mergeCell ref="A13:F13"/>
    <mergeCell ref="G13:AD13"/>
    <mergeCell ref="AE13:AY13"/>
    <mergeCell ref="AZ13:BQ13"/>
    <mergeCell ref="BR13:CI13"/>
    <mergeCell ref="CJ13:DA13"/>
    <mergeCell ref="A12:F12"/>
    <mergeCell ref="G12:AD12"/>
    <mergeCell ref="AE12:AY12"/>
    <mergeCell ref="AZ12:BQ12"/>
    <mergeCell ref="BR12:CI12"/>
    <mergeCell ref="CJ12:DA12"/>
    <mergeCell ref="A2:DA2"/>
    <mergeCell ref="A4:F4"/>
    <mergeCell ref="G4:AD4"/>
    <mergeCell ref="AE4:BC4"/>
    <mergeCell ref="BD4:BS4"/>
    <mergeCell ref="BT4:CI4"/>
    <mergeCell ref="CJ4:DA4"/>
    <mergeCell ref="A6:F6"/>
    <mergeCell ref="G6:AD6"/>
    <mergeCell ref="AE6:BC6"/>
    <mergeCell ref="BD6:BS6"/>
    <mergeCell ref="BT6:CI6"/>
    <mergeCell ref="CJ6:DA6"/>
    <mergeCell ref="A5:F5"/>
    <mergeCell ref="G5:AD5"/>
    <mergeCell ref="AE5:BC5"/>
    <mergeCell ref="BD5:BS5"/>
    <mergeCell ref="BT5:CI5"/>
    <mergeCell ref="CJ5:DA5"/>
    <mergeCell ref="A9:DA9"/>
    <mergeCell ref="A11:F11"/>
    <mergeCell ref="G11:AD11"/>
    <mergeCell ref="AE11:AY11"/>
    <mergeCell ref="AZ11:BQ11"/>
    <mergeCell ref="BR11:CI11"/>
    <mergeCell ref="CJ11:DA11"/>
    <mergeCell ref="A7:F7"/>
    <mergeCell ref="G7:AD7"/>
    <mergeCell ref="AE7:BC7"/>
    <mergeCell ref="BD7:BS7"/>
    <mergeCell ref="BT7:CI7"/>
    <mergeCell ref="CJ7:DA7"/>
    <mergeCell ref="BT155:CI155"/>
    <mergeCell ref="CJ142:DA142"/>
    <mergeCell ref="A144:G144"/>
    <mergeCell ref="H144:BS144"/>
    <mergeCell ref="BT144:CI144"/>
    <mergeCell ref="CJ144:DA144"/>
    <mergeCell ref="BT142:CI142"/>
    <mergeCell ref="A147:G147"/>
    <mergeCell ref="A130:G130"/>
    <mergeCell ref="H130:BC130"/>
    <mergeCell ref="BD130:BS130"/>
    <mergeCell ref="BT130:CI130"/>
    <mergeCell ref="CJ130:DA130"/>
    <mergeCell ref="A135:G135"/>
    <mergeCell ref="H135:BC135"/>
    <mergeCell ref="BD135:BS135"/>
    <mergeCell ref="BT135:CI135"/>
    <mergeCell ref="CJ135:DA135"/>
    <mergeCell ref="A143:G143"/>
    <mergeCell ref="H143:BS143"/>
    <mergeCell ref="BT143:CI143"/>
    <mergeCell ref="CJ143:DA143"/>
    <mergeCell ref="A137:DA137"/>
    <mergeCell ref="A139:G139"/>
    <mergeCell ref="CJ155:DA155"/>
    <mergeCell ref="A158:G158"/>
    <mergeCell ref="H158:BC158"/>
    <mergeCell ref="BD158:BS158"/>
    <mergeCell ref="BT158:CI158"/>
    <mergeCell ref="CJ158:DA158"/>
    <mergeCell ref="A154:G154"/>
    <mergeCell ref="H154:BC154"/>
    <mergeCell ref="BD154:BS154"/>
    <mergeCell ref="BT154:CI154"/>
    <mergeCell ref="CJ154:DA154"/>
    <mergeCell ref="A157:G157"/>
    <mergeCell ref="H157:BC157"/>
    <mergeCell ref="BD157:BS157"/>
    <mergeCell ref="BT157:CI157"/>
    <mergeCell ref="CJ157:DA157"/>
    <mergeCell ref="A156:G156"/>
    <mergeCell ref="H156:BC156"/>
    <mergeCell ref="BD156:BS156"/>
    <mergeCell ref="BT156:CI156"/>
    <mergeCell ref="CJ156:DA156"/>
    <mergeCell ref="A155:G155"/>
    <mergeCell ref="H155:BC155"/>
    <mergeCell ref="BD155:BS155"/>
    <mergeCell ref="BD44:BS44"/>
    <mergeCell ref="A134:G134"/>
    <mergeCell ref="H134:BC134"/>
    <mergeCell ref="BD134:BS134"/>
    <mergeCell ref="BT134:CI134"/>
    <mergeCell ref="CJ134:DA134"/>
    <mergeCell ref="A133:G133"/>
    <mergeCell ref="H133:BC133"/>
    <mergeCell ref="BD133:BS133"/>
    <mergeCell ref="BT133:CI133"/>
    <mergeCell ref="CJ133:DA133"/>
    <mergeCell ref="BT44:CI44"/>
    <mergeCell ref="CJ44:DA44"/>
    <mergeCell ref="A45:G45"/>
    <mergeCell ref="H45:BC45"/>
    <mergeCell ref="BD45:BS45"/>
    <mergeCell ref="BT45:CI45"/>
    <mergeCell ref="CJ45:DA45"/>
    <mergeCell ref="A46:G46"/>
    <mergeCell ref="H46:BC46"/>
    <mergeCell ref="BD46:BS46"/>
    <mergeCell ref="BT46:CI46"/>
    <mergeCell ref="CJ46:DA46"/>
    <mergeCell ref="A47:G47"/>
    <mergeCell ref="BW20:CL20"/>
    <mergeCell ref="CM20:DA20"/>
    <mergeCell ref="A131:G131"/>
    <mergeCell ref="H131:BC131"/>
    <mergeCell ref="BD131:BS131"/>
    <mergeCell ref="BT131:CI131"/>
    <mergeCell ref="CJ131:DA131"/>
    <mergeCell ref="A132:G132"/>
    <mergeCell ref="H132:BC132"/>
    <mergeCell ref="BD132:BS132"/>
    <mergeCell ref="BT132:CI132"/>
    <mergeCell ref="CJ132:DA132"/>
    <mergeCell ref="A35:DA35"/>
    <mergeCell ref="A37:DA37"/>
    <mergeCell ref="X39:DA39"/>
    <mergeCell ref="A41:AO41"/>
    <mergeCell ref="AP41:DA41"/>
    <mergeCell ref="A43:G43"/>
    <mergeCell ref="H43:BC43"/>
    <mergeCell ref="BD43:BS43"/>
    <mergeCell ref="BT43:CI43"/>
    <mergeCell ref="CJ43:DA43"/>
    <mergeCell ref="A44:G44"/>
    <mergeCell ref="H44:BC44"/>
  </mergeCells>
  <pageMargins left="0" right="0" top="0.35433070866141736" bottom="0.39370078740157483" header="0.19685039370078741" footer="0.19685039370078741"/>
  <pageSetup paperSize="9" scale="78" fitToHeight="3" orientation="portrait" r:id="rId1"/>
  <headerFooter alignWithMargins="0"/>
  <rowBreaks count="2" manualBreakCount="2">
    <brk id="36" max="104" man="1"/>
    <brk id="97" max="10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F32"/>
  <sheetViews>
    <sheetView topLeftCell="A4" zoomScaleSheetLayoutView="100" workbookViewId="0">
      <selection activeCell="A11" sqref="A11:FE11"/>
    </sheetView>
  </sheetViews>
  <sheetFormatPr defaultColWidth="0.85546875" defaultRowHeight="12.75"/>
  <cols>
    <col min="1" max="160" width="0.85546875" style="17"/>
    <col min="161" max="162" width="8.85546875" style="17" customWidth="1"/>
    <col min="163" max="16384" width="0.85546875" style="17"/>
  </cols>
  <sheetData>
    <row r="2" spans="1:162" s="2" customFormat="1" ht="15.75">
      <c r="FD2" s="173"/>
      <c r="FE2" s="173"/>
      <c r="FF2" s="145" t="s">
        <v>370</v>
      </c>
    </row>
    <row r="3" spans="1:162" s="2" customFormat="1" ht="14.25" customHeight="1"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47"/>
      <c r="DM3" s="147"/>
      <c r="DN3" s="147"/>
      <c r="DO3" s="147"/>
      <c r="DP3" s="147"/>
      <c r="DQ3" s="147"/>
      <c r="DR3" s="147"/>
      <c r="DS3" s="147"/>
      <c r="DT3" s="147"/>
      <c r="DU3" s="147"/>
      <c r="DV3" s="147"/>
      <c r="DW3" s="147"/>
      <c r="DX3" s="147"/>
      <c r="DY3" s="147"/>
      <c r="DZ3" s="147"/>
      <c r="EA3" s="147"/>
      <c r="EB3" s="147"/>
      <c r="EC3" s="147"/>
      <c r="ED3" s="147"/>
      <c r="EE3" s="147"/>
      <c r="EF3" s="147"/>
      <c r="EG3" s="147"/>
      <c r="EH3" s="147"/>
      <c r="EI3" s="147"/>
      <c r="EJ3" s="147"/>
      <c r="EK3" s="147"/>
      <c r="EL3" s="147"/>
      <c r="EM3" s="147"/>
      <c r="EN3" s="147"/>
      <c r="EO3" s="147"/>
      <c r="EP3" s="147"/>
      <c r="EQ3" s="147"/>
      <c r="ER3" s="147"/>
      <c r="ES3" s="147"/>
      <c r="ET3" s="147"/>
      <c r="EU3" s="147"/>
      <c r="EV3" s="147"/>
      <c r="EW3" s="147"/>
      <c r="EX3" s="147"/>
      <c r="EY3" s="147"/>
      <c r="EZ3" s="147"/>
      <c r="FA3" s="147"/>
      <c r="FB3" s="147"/>
      <c r="FC3" s="147"/>
      <c r="FD3" s="172"/>
      <c r="FE3" s="172"/>
      <c r="FF3" s="145" t="s">
        <v>366</v>
      </c>
    </row>
    <row r="4" spans="1:162" ht="15.75" customHeight="1">
      <c r="FD4" s="172"/>
      <c r="FE4" s="172"/>
      <c r="FF4" s="145" t="s">
        <v>367</v>
      </c>
    </row>
    <row r="5" spans="1:162" s="75" customFormat="1" ht="15.75">
      <c r="FD5" s="172"/>
      <c r="FE5" s="172"/>
      <c r="FF5" s="145" t="s">
        <v>368</v>
      </c>
    </row>
    <row r="6" spans="1:162" ht="15.75">
      <c r="FD6" s="172"/>
      <c r="FE6" s="172"/>
      <c r="FF6" s="145" t="s">
        <v>372</v>
      </c>
    </row>
    <row r="7" spans="1:162" s="80" customFormat="1" ht="15.75">
      <c r="FD7" s="172"/>
      <c r="FE7" s="172"/>
      <c r="FF7" s="145" t="s">
        <v>128</v>
      </c>
    </row>
    <row r="8" spans="1:162" ht="15.75">
      <c r="FD8" s="172"/>
      <c r="FE8" s="172"/>
      <c r="FF8" s="145" t="s">
        <v>369</v>
      </c>
    </row>
    <row r="9" spans="1:162" ht="15.75">
      <c r="FD9" s="172"/>
      <c r="FE9" s="172"/>
      <c r="FF9" s="145"/>
    </row>
    <row r="10" spans="1:162" ht="15.75">
      <c r="FD10" s="172"/>
      <c r="FE10" s="172"/>
      <c r="FF10" s="145"/>
    </row>
    <row r="11" spans="1:162" s="81" customFormat="1" ht="15.75">
      <c r="A11" s="363" t="s">
        <v>445</v>
      </c>
      <c r="B11" s="363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63"/>
      <c r="X11" s="363"/>
      <c r="Y11" s="363"/>
      <c r="Z11" s="363"/>
      <c r="AA11" s="363"/>
      <c r="AB11" s="363"/>
      <c r="AC11" s="363"/>
      <c r="AD11" s="363"/>
      <c r="AE11" s="363"/>
      <c r="AF11" s="363"/>
      <c r="AG11" s="363"/>
      <c r="AH11" s="363"/>
      <c r="AI11" s="363"/>
      <c r="AJ11" s="363"/>
      <c r="AK11" s="363"/>
      <c r="AL11" s="363"/>
      <c r="AM11" s="363"/>
      <c r="AN11" s="363"/>
      <c r="AO11" s="363"/>
      <c r="AP11" s="363"/>
      <c r="AQ11" s="363"/>
      <c r="AR11" s="363"/>
      <c r="AS11" s="363"/>
      <c r="AT11" s="363"/>
      <c r="AU11" s="363"/>
      <c r="AV11" s="363"/>
      <c r="AW11" s="363"/>
      <c r="AX11" s="363"/>
      <c r="AY11" s="363"/>
      <c r="AZ11" s="363"/>
      <c r="BA11" s="363"/>
      <c r="BB11" s="363"/>
      <c r="BC11" s="363"/>
      <c r="BD11" s="363"/>
      <c r="BE11" s="363"/>
      <c r="BF11" s="363"/>
      <c r="BG11" s="363"/>
      <c r="BH11" s="363"/>
      <c r="BI11" s="363"/>
      <c r="BJ11" s="363"/>
      <c r="BK11" s="363"/>
      <c r="BL11" s="363"/>
      <c r="BM11" s="363"/>
      <c r="BN11" s="363"/>
      <c r="BO11" s="363"/>
      <c r="BP11" s="363"/>
      <c r="BQ11" s="363"/>
      <c r="BR11" s="363"/>
      <c r="BS11" s="363"/>
      <c r="BT11" s="363"/>
      <c r="BU11" s="363"/>
      <c r="BV11" s="363"/>
      <c r="BW11" s="363"/>
      <c r="BX11" s="363"/>
      <c r="BY11" s="363"/>
      <c r="BZ11" s="363"/>
      <c r="CA11" s="363"/>
      <c r="CB11" s="363"/>
      <c r="CC11" s="363"/>
      <c r="CD11" s="363"/>
      <c r="CE11" s="363"/>
      <c r="CF11" s="363"/>
      <c r="CG11" s="363"/>
      <c r="CH11" s="363"/>
      <c r="CI11" s="363"/>
      <c r="CJ11" s="363"/>
      <c r="CK11" s="363"/>
      <c r="CL11" s="363"/>
      <c r="CM11" s="363"/>
      <c r="CN11" s="363"/>
      <c r="CO11" s="363"/>
      <c r="CP11" s="363"/>
      <c r="CQ11" s="363"/>
      <c r="CR11" s="363"/>
      <c r="CS11" s="363"/>
      <c r="CT11" s="363"/>
      <c r="CU11" s="363"/>
      <c r="CV11" s="363"/>
      <c r="CW11" s="363"/>
      <c r="CX11" s="363"/>
      <c r="CY11" s="363"/>
      <c r="CZ11" s="363"/>
      <c r="DA11" s="363"/>
      <c r="DB11" s="363"/>
      <c r="DC11" s="363"/>
      <c r="DD11" s="363"/>
      <c r="DE11" s="363"/>
      <c r="DF11" s="363"/>
      <c r="DG11" s="363"/>
      <c r="DH11" s="363"/>
      <c r="DI11" s="363"/>
      <c r="DJ11" s="363"/>
      <c r="DK11" s="363"/>
      <c r="DL11" s="363"/>
      <c r="DM11" s="363"/>
      <c r="DN11" s="363"/>
      <c r="DO11" s="363"/>
      <c r="DP11" s="363"/>
      <c r="DQ11" s="363"/>
      <c r="DR11" s="363"/>
      <c r="DS11" s="363"/>
      <c r="DT11" s="363"/>
      <c r="DU11" s="363"/>
      <c r="DV11" s="363"/>
      <c r="DW11" s="363"/>
      <c r="DX11" s="363"/>
      <c r="DY11" s="363"/>
      <c r="DZ11" s="363"/>
      <c r="EA11" s="363"/>
      <c r="EB11" s="363"/>
      <c r="EC11" s="363"/>
      <c r="ED11" s="363"/>
      <c r="EE11" s="363"/>
      <c r="EF11" s="363"/>
      <c r="EG11" s="363"/>
      <c r="EH11" s="363"/>
      <c r="EI11" s="363"/>
      <c r="EJ11" s="363"/>
      <c r="EK11" s="363"/>
      <c r="EL11" s="363"/>
      <c r="EM11" s="363"/>
      <c r="EN11" s="363"/>
      <c r="EO11" s="363"/>
      <c r="EP11" s="363"/>
      <c r="EQ11" s="363"/>
      <c r="ER11" s="363"/>
      <c r="ES11" s="363"/>
      <c r="ET11" s="363"/>
      <c r="EU11" s="363"/>
      <c r="EV11" s="363"/>
      <c r="EW11" s="363"/>
      <c r="EX11" s="363"/>
      <c r="EY11" s="363"/>
      <c r="EZ11" s="363"/>
      <c r="FA11" s="363"/>
      <c r="FB11" s="363"/>
      <c r="FC11" s="363"/>
      <c r="FD11" s="363"/>
      <c r="FE11" s="363"/>
    </row>
    <row r="13" spans="1:162" s="80" customFormat="1" ht="15">
      <c r="A13" s="364" t="s">
        <v>216</v>
      </c>
      <c r="B13" s="364"/>
      <c r="C13" s="364"/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4"/>
      <c r="AG13" s="364"/>
      <c r="AH13" s="364"/>
      <c r="AI13" s="364"/>
      <c r="AJ13" s="364"/>
      <c r="AK13" s="364"/>
      <c r="AL13" s="364"/>
      <c r="AM13" s="364"/>
      <c r="AN13" s="364"/>
      <c r="AO13" s="364"/>
      <c r="AP13" s="364"/>
      <c r="AQ13" s="364"/>
      <c r="AR13" s="364"/>
      <c r="AS13" s="364"/>
      <c r="AT13" s="364"/>
      <c r="AU13" s="364"/>
      <c r="AV13" s="364"/>
      <c r="AW13" s="364"/>
      <c r="AX13" s="364"/>
      <c r="AY13" s="364"/>
      <c r="AZ13" s="364"/>
      <c r="BA13" s="364"/>
      <c r="BB13" s="364"/>
      <c r="BC13" s="364"/>
      <c r="BD13" s="364"/>
      <c r="BE13" s="364"/>
      <c r="BF13" s="364"/>
      <c r="BG13" s="364"/>
      <c r="BH13" s="364"/>
      <c r="BI13" s="364"/>
      <c r="BJ13" s="364"/>
      <c r="BK13" s="364"/>
      <c r="BL13" s="364"/>
      <c r="BM13" s="364"/>
      <c r="BN13" s="364"/>
      <c r="BO13" s="364"/>
      <c r="BP13" s="364"/>
      <c r="BQ13" s="364"/>
      <c r="BR13" s="364"/>
      <c r="BS13" s="364"/>
      <c r="BT13" s="364"/>
      <c r="BU13" s="364"/>
      <c r="BV13" s="364"/>
      <c r="BW13" s="364"/>
      <c r="BX13" s="364"/>
      <c r="BY13" s="364"/>
      <c r="BZ13" s="364"/>
      <c r="CA13" s="364"/>
      <c r="CB13" s="364"/>
      <c r="CC13" s="364"/>
      <c r="CD13" s="364"/>
      <c r="CE13" s="364"/>
      <c r="CF13" s="364"/>
      <c r="CG13" s="364"/>
      <c r="CH13" s="364"/>
      <c r="CI13" s="364"/>
      <c r="CJ13" s="364"/>
      <c r="CK13" s="364"/>
      <c r="CL13" s="364"/>
      <c r="CM13" s="364"/>
      <c r="CN13" s="364"/>
      <c r="CO13" s="364"/>
      <c r="CP13" s="364"/>
      <c r="CQ13" s="364"/>
      <c r="CR13" s="364"/>
      <c r="CS13" s="364"/>
      <c r="CT13" s="364"/>
      <c r="CU13" s="364"/>
      <c r="CV13" s="364"/>
      <c r="CW13" s="364"/>
      <c r="CX13" s="364"/>
      <c r="CY13" s="364"/>
      <c r="CZ13" s="364"/>
      <c r="DA13" s="364"/>
      <c r="DB13" s="364"/>
      <c r="DC13" s="364"/>
      <c r="DD13" s="364"/>
      <c r="DE13" s="364"/>
      <c r="DF13" s="364"/>
      <c r="DG13" s="364"/>
      <c r="DH13" s="364"/>
      <c r="DI13" s="364"/>
      <c r="DJ13" s="364"/>
      <c r="DK13" s="364"/>
      <c r="DL13" s="364"/>
      <c r="DM13" s="364"/>
      <c r="DN13" s="364"/>
      <c r="DO13" s="364"/>
      <c r="DP13" s="364"/>
      <c r="DQ13" s="364"/>
      <c r="DR13" s="364"/>
      <c r="DS13" s="364"/>
      <c r="DT13" s="364"/>
      <c r="DU13" s="364"/>
      <c r="DV13" s="364"/>
      <c r="DW13" s="364"/>
      <c r="DX13" s="364"/>
      <c r="DY13" s="364"/>
      <c r="DZ13" s="364"/>
      <c r="EA13" s="364"/>
      <c r="EB13" s="364"/>
      <c r="EC13" s="364"/>
      <c r="ED13" s="364"/>
      <c r="EE13" s="364"/>
      <c r="EF13" s="364"/>
      <c r="EG13" s="364"/>
      <c r="EH13" s="364"/>
      <c r="EI13" s="364"/>
      <c r="EJ13" s="364"/>
      <c r="EK13" s="364"/>
      <c r="EL13" s="364"/>
      <c r="EM13" s="364"/>
      <c r="EN13" s="364"/>
      <c r="EO13" s="364"/>
      <c r="EP13" s="364"/>
      <c r="EQ13" s="364"/>
      <c r="ER13" s="364"/>
      <c r="ES13" s="364"/>
      <c r="ET13" s="364"/>
      <c r="EU13" s="364"/>
      <c r="EV13" s="364"/>
      <c r="EW13" s="364"/>
      <c r="EX13" s="364"/>
      <c r="EY13" s="364"/>
      <c r="EZ13" s="364"/>
      <c r="FA13" s="364"/>
      <c r="FB13" s="364"/>
      <c r="FC13" s="364"/>
      <c r="FD13" s="364"/>
      <c r="FE13" s="364"/>
    </row>
    <row r="14" spans="1:162" ht="6" customHeight="1"/>
    <row r="15" spans="1:162" s="177" customFormat="1" ht="14.25">
      <c r="A15" s="174" t="s">
        <v>217</v>
      </c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365" t="s">
        <v>439</v>
      </c>
      <c r="Y15" s="365"/>
      <c r="Z15" s="365"/>
      <c r="AA15" s="365"/>
      <c r="AB15" s="365"/>
      <c r="AC15" s="365"/>
      <c r="AD15" s="365"/>
      <c r="AE15" s="365"/>
      <c r="AF15" s="365"/>
      <c r="AG15" s="365"/>
      <c r="AH15" s="365"/>
      <c r="AI15" s="365"/>
      <c r="AJ15" s="365"/>
      <c r="AK15" s="365"/>
      <c r="AL15" s="365"/>
      <c r="AM15" s="365"/>
      <c r="AN15" s="365"/>
      <c r="AO15" s="365"/>
      <c r="AP15" s="365"/>
      <c r="AQ15" s="365"/>
      <c r="AR15" s="365"/>
      <c r="AS15" s="365"/>
      <c r="AT15" s="365"/>
      <c r="AU15" s="365"/>
      <c r="AV15" s="365"/>
      <c r="AW15" s="365"/>
      <c r="AX15" s="365"/>
      <c r="AY15" s="365"/>
      <c r="AZ15" s="365"/>
      <c r="BA15" s="365"/>
      <c r="BB15" s="365"/>
      <c r="BC15" s="365"/>
      <c r="BD15" s="365"/>
      <c r="BE15" s="365"/>
      <c r="BF15" s="365"/>
      <c r="BG15" s="365"/>
      <c r="BH15" s="365"/>
      <c r="BI15" s="365"/>
      <c r="BJ15" s="365"/>
      <c r="BK15" s="365"/>
      <c r="BL15" s="365"/>
      <c r="BM15" s="365"/>
      <c r="BN15" s="365"/>
      <c r="BO15" s="365"/>
      <c r="BP15" s="365"/>
      <c r="BQ15" s="365"/>
      <c r="BR15" s="365"/>
      <c r="BS15" s="365"/>
      <c r="BT15" s="365"/>
      <c r="BU15" s="365"/>
      <c r="BV15" s="365"/>
      <c r="BW15" s="365"/>
      <c r="BX15" s="365"/>
      <c r="BY15" s="365"/>
      <c r="BZ15" s="365"/>
      <c r="CA15" s="365"/>
      <c r="CB15" s="365"/>
      <c r="CC15" s="365"/>
      <c r="CD15" s="365"/>
      <c r="CE15" s="365"/>
      <c r="CF15" s="365"/>
      <c r="CG15" s="365"/>
      <c r="CH15" s="365"/>
      <c r="CI15" s="365"/>
      <c r="CJ15" s="365"/>
      <c r="CK15" s="365"/>
      <c r="CL15" s="365"/>
      <c r="CM15" s="365"/>
      <c r="CN15" s="365"/>
      <c r="CO15" s="365"/>
      <c r="CP15" s="365"/>
      <c r="CQ15" s="365"/>
      <c r="CR15" s="365"/>
      <c r="CS15" s="365"/>
      <c r="CT15" s="365"/>
      <c r="CU15" s="365"/>
      <c r="CV15" s="365"/>
      <c r="CW15" s="365"/>
      <c r="CX15" s="365"/>
      <c r="CY15" s="365"/>
      <c r="CZ15" s="365"/>
      <c r="DA15" s="365"/>
      <c r="DB15" s="365"/>
      <c r="DC15" s="365"/>
      <c r="DD15" s="365"/>
      <c r="DE15" s="365"/>
      <c r="DF15" s="365"/>
      <c r="DG15" s="365"/>
      <c r="DH15" s="365"/>
      <c r="DI15" s="365"/>
      <c r="DJ15" s="365"/>
      <c r="DK15" s="365"/>
      <c r="DL15" s="365"/>
      <c r="DM15" s="365"/>
      <c r="DN15" s="365"/>
      <c r="DO15" s="365"/>
      <c r="DP15" s="365"/>
      <c r="DQ15" s="365"/>
      <c r="DR15" s="365"/>
      <c r="DS15" s="365"/>
      <c r="DT15" s="365"/>
      <c r="DU15" s="365"/>
      <c r="DV15" s="365"/>
      <c r="DW15" s="365"/>
      <c r="DX15" s="365"/>
      <c r="DY15" s="365"/>
      <c r="DZ15" s="365"/>
      <c r="EA15" s="365"/>
      <c r="EB15" s="365"/>
      <c r="EC15" s="365"/>
      <c r="ED15" s="365"/>
      <c r="EE15" s="365"/>
      <c r="EF15" s="365"/>
      <c r="EG15" s="365"/>
      <c r="EH15" s="365"/>
      <c r="EI15" s="365"/>
      <c r="EJ15" s="365"/>
      <c r="EK15" s="365"/>
      <c r="EL15" s="365"/>
      <c r="EM15" s="365"/>
      <c r="EN15" s="365"/>
      <c r="EO15" s="365"/>
      <c r="EP15" s="365"/>
      <c r="EQ15" s="365"/>
      <c r="ER15" s="365"/>
      <c r="ES15" s="365"/>
      <c r="ET15" s="365"/>
      <c r="EU15" s="365"/>
      <c r="EV15" s="365"/>
      <c r="EW15" s="365"/>
      <c r="EX15" s="365"/>
      <c r="EY15" s="365"/>
      <c r="EZ15" s="365"/>
      <c r="FA15" s="365"/>
      <c r="FB15" s="365"/>
      <c r="FC15" s="365"/>
      <c r="FD15" s="365"/>
      <c r="FE15" s="365"/>
    </row>
    <row r="16" spans="1:162" s="177" customFormat="1" ht="6" customHeight="1">
      <c r="A16" s="174"/>
      <c r="B16" s="174"/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44"/>
      <c r="DE16" s="144"/>
      <c r="DF16" s="144"/>
      <c r="DG16" s="144"/>
      <c r="DH16" s="144"/>
      <c r="DI16" s="144"/>
      <c r="DJ16" s="144"/>
      <c r="DK16" s="144"/>
      <c r="DL16" s="144"/>
      <c r="DM16" s="144"/>
      <c r="DN16" s="144"/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44"/>
      <c r="ED16" s="144"/>
      <c r="EE16" s="144"/>
      <c r="EF16" s="144"/>
      <c r="EG16" s="144"/>
      <c r="EH16" s="144"/>
      <c r="EI16" s="144"/>
      <c r="EJ16" s="144"/>
      <c r="EK16" s="144"/>
      <c r="EL16" s="144"/>
      <c r="EM16" s="144"/>
      <c r="EN16" s="144"/>
      <c r="EO16" s="144"/>
      <c r="EP16" s="144"/>
      <c r="EQ16" s="144"/>
      <c r="ER16" s="144"/>
      <c r="ES16" s="144"/>
      <c r="ET16" s="144"/>
      <c r="EU16" s="144"/>
      <c r="EV16" s="144"/>
      <c r="EW16" s="144"/>
      <c r="EX16" s="144"/>
      <c r="EY16" s="144"/>
      <c r="EZ16" s="144"/>
      <c r="FA16" s="144"/>
      <c r="FB16" s="144"/>
      <c r="FC16" s="144"/>
      <c r="FD16" s="144"/>
      <c r="FE16" s="144"/>
    </row>
    <row r="17" spans="1:161" s="177" customFormat="1" ht="14.25">
      <c r="A17" s="366" t="s">
        <v>218</v>
      </c>
      <c r="B17" s="366"/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6"/>
      <c r="X17" s="366"/>
      <c r="Y17" s="366"/>
      <c r="Z17" s="366"/>
      <c r="AA17" s="366"/>
      <c r="AB17" s="366"/>
      <c r="AC17" s="366"/>
      <c r="AD17" s="366"/>
      <c r="AE17" s="366"/>
      <c r="AF17" s="366"/>
      <c r="AG17" s="366"/>
      <c r="AH17" s="366"/>
      <c r="AI17" s="366"/>
      <c r="AJ17" s="366"/>
      <c r="AK17" s="366"/>
      <c r="AL17" s="366"/>
      <c r="AM17" s="366"/>
      <c r="AN17" s="366"/>
      <c r="AO17" s="366"/>
      <c r="AP17" s="367"/>
      <c r="AQ17" s="367"/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7"/>
      <c r="BC17" s="367"/>
      <c r="BD17" s="367"/>
      <c r="BE17" s="367"/>
      <c r="BF17" s="367"/>
      <c r="BG17" s="367"/>
      <c r="BH17" s="367"/>
      <c r="BI17" s="367"/>
      <c r="BJ17" s="367"/>
      <c r="BK17" s="367"/>
      <c r="BL17" s="367"/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7"/>
      <c r="DD17" s="367"/>
      <c r="DE17" s="367"/>
      <c r="DF17" s="367"/>
      <c r="DG17" s="367"/>
      <c r="DH17" s="367"/>
      <c r="DI17" s="367"/>
      <c r="DJ17" s="367"/>
      <c r="DK17" s="367"/>
      <c r="DL17" s="367"/>
      <c r="DM17" s="367"/>
      <c r="DN17" s="367"/>
      <c r="DO17" s="367"/>
      <c r="DP17" s="367"/>
      <c r="DQ17" s="367"/>
      <c r="DR17" s="367"/>
      <c r="DS17" s="367"/>
      <c r="DT17" s="367"/>
      <c r="DU17" s="367"/>
      <c r="DV17" s="367"/>
      <c r="DW17" s="367"/>
      <c r="DX17" s="367"/>
      <c r="DY17" s="367"/>
      <c r="DZ17" s="367"/>
      <c r="EA17" s="367"/>
      <c r="EB17" s="367"/>
      <c r="EC17" s="367"/>
      <c r="ED17" s="367"/>
      <c r="EE17" s="367"/>
      <c r="EF17" s="367"/>
      <c r="EG17" s="367"/>
      <c r="EH17" s="367"/>
      <c r="EI17" s="367"/>
      <c r="EJ17" s="367"/>
      <c r="EK17" s="367"/>
      <c r="EL17" s="367"/>
      <c r="EM17" s="367"/>
      <c r="EN17" s="367"/>
      <c r="EO17" s="367"/>
      <c r="EP17" s="367"/>
      <c r="EQ17" s="367"/>
      <c r="ER17" s="367"/>
      <c r="ES17" s="367"/>
      <c r="ET17" s="367"/>
      <c r="EU17" s="367"/>
      <c r="EV17" s="367"/>
      <c r="EW17" s="367"/>
      <c r="EX17" s="367"/>
      <c r="EY17" s="367"/>
      <c r="EZ17" s="367"/>
      <c r="FA17" s="367"/>
      <c r="FB17" s="367"/>
      <c r="FC17" s="367"/>
      <c r="FD17" s="367"/>
      <c r="FE17" s="367"/>
    </row>
    <row r="18" spans="1:161" ht="9.75" customHeight="1"/>
    <row r="19" spans="1:161" s="80" customFormat="1" ht="15">
      <c r="A19" s="364" t="s">
        <v>219</v>
      </c>
      <c r="B19" s="364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  <c r="Z19" s="364"/>
      <c r="AA19" s="364"/>
      <c r="AB19" s="364"/>
      <c r="AC19" s="364"/>
      <c r="AD19" s="364"/>
      <c r="AE19" s="364"/>
      <c r="AF19" s="364"/>
      <c r="AG19" s="364"/>
      <c r="AH19" s="364"/>
      <c r="AI19" s="364"/>
      <c r="AJ19" s="364"/>
      <c r="AK19" s="364"/>
      <c r="AL19" s="364"/>
      <c r="AM19" s="364"/>
      <c r="AN19" s="364"/>
      <c r="AO19" s="364"/>
      <c r="AP19" s="364"/>
      <c r="AQ19" s="364"/>
      <c r="AR19" s="364"/>
      <c r="AS19" s="364"/>
      <c r="AT19" s="364"/>
      <c r="AU19" s="364"/>
      <c r="AV19" s="364"/>
      <c r="AW19" s="364"/>
      <c r="AX19" s="364"/>
      <c r="AY19" s="364"/>
      <c r="AZ19" s="364"/>
      <c r="BA19" s="364"/>
      <c r="BB19" s="364"/>
      <c r="BC19" s="364"/>
      <c r="BD19" s="364"/>
      <c r="BE19" s="364"/>
      <c r="BF19" s="364"/>
      <c r="BG19" s="364"/>
      <c r="BH19" s="364"/>
      <c r="BI19" s="364"/>
      <c r="BJ19" s="364"/>
      <c r="BK19" s="364"/>
      <c r="BL19" s="364"/>
      <c r="BM19" s="364"/>
      <c r="BN19" s="364"/>
      <c r="BO19" s="364"/>
      <c r="BP19" s="364"/>
      <c r="BQ19" s="364"/>
      <c r="BR19" s="364"/>
      <c r="BS19" s="364"/>
      <c r="BT19" s="364"/>
      <c r="BU19" s="364"/>
      <c r="BV19" s="364"/>
      <c r="BW19" s="364"/>
      <c r="BX19" s="364"/>
      <c r="BY19" s="364"/>
      <c r="BZ19" s="364"/>
      <c r="CA19" s="364"/>
      <c r="CB19" s="364"/>
      <c r="CC19" s="364"/>
      <c r="CD19" s="364"/>
      <c r="CE19" s="364"/>
      <c r="CF19" s="364"/>
      <c r="CG19" s="364"/>
      <c r="CH19" s="364"/>
      <c r="CI19" s="364"/>
      <c r="CJ19" s="364"/>
      <c r="CK19" s="364"/>
      <c r="CL19" s="364"/>
      <c r="CM19" s="364"/>
      <c r="CN19" s="364"/>
      <c r="CO19" s="364"/>
      <c r="CP19" s="364"/>
      <c r="CQ19" s="364"/>
      <c r="CR19" s="364"/>
      <c r="CS19" s="364"/>
      <c r="CT19" s="364"/>
      <c r="CU19" s="364"/>
      <c r="CV19" s="364"/>
      <c r="CW19" s="364"/>
      <c r="CX19" s="364"/>
      <c r="CY19" s="364"/>
      <c r="CZ19" s="364"/>
      <c r="DA19" s="364"/>
      <c r="DB19" s="364"/>
      <c r="DC19" s="364"/>
      <c r="DD19" s="364"/>
      <c r="DE19" s="364"/>
      <c r="DF19" s="364"/>
      <c r="DG19" s="364"/>
      <c r="DH19" s="364"/>
      <c r="DI19" s="364"/>
      <c r="DJ19" s="364"/>
      <c r="DK19" s="364"/>
      <c r="DL19" s="364"/>
      <c r="DM19" s="364"/>
      <c r="DN19" s="364"/>
      <c r="DO19" s="364"/>
      <c r="DP19" s="364"/>
      <c r="DQ19" s="364"/>
      <c r="DR19" s="364"/>
      <c r="DS19" s="364"/>
      <c r="DT19" s="364"/>
      <c r="DU19" s="364"/>
      <c r="DV19" s="364"/>
      <c r="DW19" s="364"/>
      <c r="DX19" s="364"/>
      <c r="DY19" s="364"/>
      <c r="DZ19" s="364"/>
      <c r="EA19" s="364"/>
      <c r="EB19" s="364"/>
      <c r="EC19" s="364"/>
      <c r="ED19" s="364"/>
      <c r="EE19" s="364"/>
      <c r="EF19" s="364"/>
      <c r="EG19" s="364"/>
      <c r="EH19" s="364"/>
      <c r="EI19" s="364"/>
      <c r="EJ19" s="364"/>
      <c r="EK19" s="364"/>
      <c r="EL19" s="364"/>
      <c r="EM19" s="364"/>
      <c r="EN19" s="364"/>
      <c r="EO19" s="364"/>
      <c r="EP19" s="364"/>
      <c r="EQ19" s="364"/>
      <c r="ER19" s="364"/>
      <c r="ES19" s="364"/>
      <c r="ET19" s="364"/>
      <c r="EU19" s="364"/>
      <c r="EV19" s="364"/>
      <c r="EW19" s="364"/>
      <c r="EX19" s="364"/>
      <c r="EY19" s="364"/>
      <c r="EZ19" s="364"/>
      <c r="FA19" s="364"/>
      <c r="FB19" s="364"/>
      <c r="FC19" s="364"/>
      <c r="FD19" s="364"/>
      <c r="FE19" s="364"/>
    </row>
    <row r="20" spans="1:161" ht="10.5" customHeight="1"/>
    <row r="21" spans="1:161" s="175" customFormat="1" ht="13.5" customHeight="1">
      <c r="A21" s="368" t="s">
        <v>220</v>
      </c>
      <c r="B21" s="369"/>
      <c r="C21" s="369"/>
      <c r="D21" s="369"/>
      <c r="E21" s="369"/>
      <c r="F21" s="370"/>
      <c r="G21" s="368" t="s">
        <v>221</v>
      </c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369"/>
      <c r="U21" s="369"/>
      <c r="V21" s="369"/>
      <c r="W21" s="369"/>
      <c r="X21" s="370"/>
      <c r="Y21" s="368" t="s">
        <v>222</v>
      </c>
      <c r="Z21" s="369"/>
      <c r="AA21" s="369"/>
      <c r="AB21" s="369"/>
      <c r="AC21" s="369"/>
      <c r="AD21" s="369"/>
      <c r="AE21" s="369"/>
      <c r="AF21" s="369"/>
      <c r="AG21" s="369"/>
      <c r="AH21" s="369"/>
      <c r="AI21" s="369"/>
      <c r="AJ21" s="369"/>
      <c r="AK21" s="369"/>
      <c r="AL21" s="369"/>
      <c r="AM21" s="369"/>
      <c r="AN21" s="370"/>
      <c r="AO21" s="357" t="s">
        <v>223</v>
      </c>
      <c r="AP21" s="358"/>
      <c r="AQ21" s="358"/>
      <c r="AR21" s="358"/>
      <c r="AS21" s="358"/>
      <c r="AT21" s="358"/>
      <c r="AU21" s="358"/>
      <c r="AV21" s="358"/>
      <c r="AW21" s="358"/>
      <c r="AX21" s="358"/>
      <c r="AY21" s="358"/>
      <c r="AZ21" s="358"/>
      <c r="BA21" s="358"/>
      <c r="BB21" s="358"/>
      <c r="BC21" s="358"/>
      <c r="BD21" s="358"/>
      <c r="BE21" s="358"/>
      <c r="BF21" s="358"/>
      <c r="BG21" s="358"/>
      <c r="BH21" s="358"/>
      <c r="BI21" s="358"/>
      <c r="BJ21" s="358"/>
      <c r="BK21" s="358"/>
      <c r="BL21" s="358"/>
      <c r="BM21" s="358"/>
      <c r="BN21" s="358"/>
      <c r="BO21" s="358"/>
      <c r="BP21" s="358"/>
      <c r="BQ21" s="358"/>
      <c r="BR21" s="358"/>
      <c r="BS21" s="358"/>
      <c r="BT21" s="358"/>
      <c r="BU21" s="358"/>
      <c r="BV21" s="358"/>
      <c r="BW21" s="358"/>
      <c r="BX21" s="358"/>
      <c r="BY21" s="358"/>
      <c r="BZ21" s="358"/>
      <c r="CA21" s="358"/>
      <c r="CB21" s="358"/>
      <c r="CC21" s="358"/>
      <c r="CD21" s="358"/>
      <c r="CE21" s="358"/>
      <c r="CF21" s="358"/>
      <c r="CG21" s="358"/>
      <c r="CH21" s="358"/>
      <c r="CI21" s="358"/>
      <c r="CJ21" s="358"/>
      <c r="CK21" s="358"/>
      <c r="CL21" s="358"/>
      <c r="CM21" s="358"/>
      <c r="CN21" s="358"/>
      <c r="CO21" s="358"/>
      <c r="CP21" s="358"/>
      <c r="CQ21" s="358"/>
      <c r="CR21" s="358"/>
      <c r="CS21" s="358"/>
      <c r="CT21" s="358"/>
      <c r="CU21" s="358"/>
      <c r="CV21" s="358"/>
      <c r="CW21" s="358"/>
      <c r="CX21" s="358"/>
      <c r="CY21" s="358"/>
      <c r="CZ21" s="358"/>
      <c r="DA21" s="358"/>
      <c r="DB21" s="358"/>
      <c r="DC21" s="358"/>
      <c r="DD21" s="358"/>
      <c r="DE21" s="358"/>
      <c r="DF21" s="358"/>
      <c r="DG21" s="358"/>
      <c r="DH21" s="359"/>
      <c r="DI21" s="368" t="s">
        <v>224</v>
      </c>
      <c r="DJ21" s="369"/>
      <c r="DK21" s="369"/>
      <c r="DL21" s="369"/>
      <c r="DM21" s="369"/>
      <c r="DN21" s="369"/>
      <c r="DO21" s="369"/>
      <c r="DP21" s="369"/>
      <c r="DQ21" s="369"/>
      <c r="DR21" s="369"/>
      <c r="DS21" s="369"/>
      <c r="DT21" s="369"/>
      <c r="DU21" s="369"/>
      <c r="DV21" s="369"/>
      <c r="DW21" s="369"/>
      <c r="DX21" s="370"/>
      <c r="DY21" s="368" t="s">
        <v>348</v>
      </c>
      <c r="DZ21" s="369"/>
      <c r="EA21" s="369"/>
      <c r="EB21" s="369"/>
      <c r="EC21" s="369"/>
      <c r="ED21" s="369"/>
      <c r="EE21" s="369"/>
      <c r="EF21" s="369"/>
      <c r="EG21" s="369"/>
      <c r="EH21" s="369"/>
      <c r="EI21" s="369"/>
      <c r="EJ21" s="369"/>
      <c r="EK21" s="369"/>
      <c r="EL21" s="369"/>
      <c r="EM21" s="369"/>
      <c r="EN21" s="370"/>
      <c r="EO21" s="368" t="s">
        <v>225</v>
      </c>
      <c r="EP21" s="369"/>
      <c r="EQ21" s="369"/>
      <c r="ER21" s="369"/>
      <c r="ES21" s="369"/>
      <c r="ET21" s="369"/>
      <c r="EU21" s="369"/>
      <c r="EV21" s="369"/>
      <c r="EW21" s="369"/>
      <c r="EX21" s="369"/>
      <c r="EY21" s="369"/>
      <c r="EZ21" s="369"/>
      <c r="FA21" s="369"/>
      <c r="FB21" s="369"/>
      <c r="FC21" s="369"/>
      <c r="FD21" s="369"/>
      <c r="FE21" s="370"/>
    </row>
    <row r="22" spans="1:161" s="175" customFormat="1" ht="13.5" customHeight="1">
      <c r="A22" s="371"/>
      <c r="B22" s="372"/>
      <c r="C22" s="372"/>
      <c r="D22" s="372"/>
      <c r="E22" s="372"/>
      <c r="F22" s="373"/>
      <c r="G22" s="371"/>
      <c r="H22" s="372"/>
      <c r="I22" s="372"/>
      <c r="J22" s="372"/>
      <c r="K22" s="372"/>
      <c r="L22" s="372"/>
      <c r="M22" s="372"/>
      <c r="N22" s="372"/>
      <c r="O22" s="372"/>
      <c r="P22" s="372"/>
      <c r="Q22" s="372"/>
      <c r="R22" s="372"/>
      <c r="S22" s="372"/>
      <c r="T22" s="372"/>
      <c r="U22" s="372"/>
      <c r="V22" s="372"/>
      <c r="W22" s="372"/>
      <c r="X22" s="373"/>
      <c r="Y22" s="371"/>
      <c r="Z22" s="372"/>
      <c r="AA22" s="372"/>
      <c r="AB22" s="372"/>
      <c r="AC22" s="372"/>
      <c r="AD22" s="372"/>
      <c r="AE22" s="372"/>
      <c r="AF22" s="372"/>
      <c r="AG22" s="372"/>
      <c r="AH22" s="372"/>
      <c r="AI22" s="372"/>
      <c r="AJ22" s="372"/>
      <c r="AK22" s="372"/>
      <c r="AL22" s="372"/>
      <c r="AM22" s="372"/>
      <c r="AN22" s="373"/>
      <c r="AO22" s="368" t="s">
        <v>3</v>
      </c>
      <c r="AP22" s="369"/>
      <c r="AQ22" s="369"/>
      <c r="AR22" s="369"/>
      <c r="AS22" s="369"/>
      <c r="AT22" s="369"/>
      <c r="AU22" s="369"/>
      <c r="AV22" s="369"/>
      <c r="AW22" s="369"/>
      <c r="AX22" s="369"/>
      <c r="AY22" s="369"/>
      <c r="AZ22" s="369"/>
      <c r="BA22" s="369"/>
      <c r="BB22" s="369"/>
      <c r="BC22" s="369"/>
      <c r="BD22" s="369"/>
      <c r="BE22" s="370"/>
      <c r="BF22" s="357" t="s">
        <v>4</v>
      </c>
      <c r="BG22" s="358"/>
      <c r="BH22" s="358"/>
      <c r="BI22" s="358"/>
      <c r="BJ22" s="358"/>
      <c r="BK22" s="358"/>
      <c r="BL22" s="358"/>
      <c r="BM22" s="358"/>
      <c r="BN22" s="358"/>
      <c r="BO22" s="358"/>
      <c r="BP22" s="358"/>
      <c r="BQ22" s="358"/>
      <c r="BR22" s="358"/>
      <c r="BS22" s="358"/>
      <c r="BT22" s="358"/>
      <c r="BU22" s="358"/>
      <c r="BV22" s="358"/>
      <c r="BW22" s="358"/>
      <c r="BX22" s="358"/>
      <c r="BY22" s="358"/>
      <c r="BZ22" s="358"/>
      <c r="CA22" s="358"/>
      <c r="CB22" s="358"/>
      <c r="CC22" s="358"/>
      <c r="CD22" s="358"/>
      <c r="CE22" s="358"/>
      <c r="CF22" s="358"/>
      <c r="CG22" s="358"/>
      <c r="CH22" s="358"/>
      <c r="CI22" s="358"/>
      <c r="CJ22" s="358"/>
      <c r="CK22" s="358"/>
      <c r="CL22" s="358"/>
      <c r="CM22" s="358"/>
      <c r="CN22" s="358"/>
      <c r="CO22" s="358"/>
      <c r="CP22" s="358"/>
      <c r="CQ22" s="358"/>
      <c r="CR22" s="358"/>
      <c r="CS22" s="358"/>
      <c r="CT22" s="358"/>
      <c r="CU22" s="358"/>
      <c r="CV22" s="358"/>
      <c r="CW22" s="358"/>
      <c r="CX22" s="358"/>
      <c r="CY22" s="358"/>
      <c r="CZ22" s="358"/>
      <c r="DA22" s="358"/>
      <c r="DB22" s="358"/>
      <c r="DC22" s="358"/>
      <c r="DD22" s="358"/>
      <c r="DE22" s="358"/>
      <c r="DF22" s="358"/>
      <c r="DG22" s="358"/>
      <c r="DH22" s="359"/>
      <c r="DI22" s="371"/>
      <c r="DJ22" s="372"/>
      <c r="DK22" s="372"/>
      <c r="DL22" s="372"/>
      <c r="DM22" s="372"/>
      <c r="DN22" s="372"/>
      <c r="DO22" s="372"/>
      <c r="DP22" s="372"/>
      <c r="DQ22" s="372"/>
      <c r="DR22" s="372"/>
      <c r="DS22" s="372"/>
      <c r="DT22" s="372"/>
      <c r="DU22" s="372"/>
      <c r="DV22" s="372"/>
      <c r="DW22" s="372"/>
      <c r="DX22" s="373"/>
      <c r="DY22" s="371"/>
      <c r="DZ22" s="372"/>
      <c r="EA22" s="372"/>
      <c r="EB22" s="372"/>
      <c r="EC22" s="372"/>
      <c r="ED22" s="372"/>
      <c r="EE22" s="372"/>
      <c r="EF22" s="372"/>
      <c r="EG22" s="372"/>
      <c r="EH22" s="372"/>
      <c r="EI22" s="372"/>
      <c r="EJ22" s="372"/>
      <c r="EK22" s="372"/>
      <c r="EL22" s="372"/>
      <c r="EM22" s="372"/>
      <c r="EN22" s="373"/>
      <c r="EO22" s="371"/>
      <c r="EP22" s="372"/>
      <c r="EQ22" s="372"/>
      <c r="ER22" s="372"/>
      <c r="ES22" s="372"/>
      <c r="ET22" s="372"/>
      <c r="EU22" s="372"/>
      <c r="EV22" s="372"/>
      <c r="EW22" s="372"/>
      <c r="EX22" s="372"/>
      <c r="EY22" s="372"/>
      <c r="EZ22" s="372"/>
      <c r="FA22" s="372"/>
      <c r="FB22" s="372"/>
      <c r="FC22" s="372"/>
      <c r="FD22" s="372"/>
      <c r="FE22" s="373"/>
    </row>
    <row r="23" spans="1:161" s="175" customFormat="1" ht="39.75" customHeight="1">
      <c r="A23" s="374"/>
      <c r="B23" s="375"/>
      <c r="C23" s="375"/>
      <c r="D23" s="375"/>
      <c r="E23" s="375"/>
      <c r="F23" s="376"/>
      <c r="G23" s="374"/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5"/>
      <c r="V23" s="375"/>
      <c r="W23" s="375"/>
      <c r="X23" s="376"/>
      <c r="Y23" s="374"/>
      <c r="Z23" s="375"/>
      <c r="AA23" s="375"/>
      <c r="AB23" s="375"/>
      <c r="AC23" s="375"/>
      <c r="AD23" s="375"/>
      <c r="AE23" s="375"/>
      <c r="AF23" s="375"/>
      <c r="AG23" s="375"/>
      <c r="AH23" s="375"/>
      <c r="AI23" s="375"/>
      <c r="AJ23" s="375"/>
      <c r="AK23" s="375"/>
      <c r="AL23" s="375"/>
      <c r="AM23" s="375"/>
      <c r="AN23" s="376"/>
      <c r="AO23" s="374"/>
      <c r="AP23" s="375"/>
      <c r="AQ23" s="375"/>
      <c r="AR23" s="375"/>
      <c r="AS23" s="375"/>
      <c r="AT23" s="375"/>
      <c r="AU23" s="375"/>
      <c r="AV23" s="375"/>
      <c r="AW23" s="375"/>
      <c r="AX23" s="375"/>
      <c r="AY23" s="375"/>
      <c r="AZ23" s="375"/>
      <c r="BA23" s="375"/>
      <c r="BB23" s="375"/>
      <c r="BC23" s="375"/>
      <c r="BD23" s="375"/>
      <c r="BE23" s="376"/>
      <c r="BF23" s="360" t="s">
        <v>226</v>
      </c>
      <c r="BG23" s="360"/>
      <c r="BH23" s="360"/>
      <c r="BI23" s="360"/>
      <c r="BJ23" s="360"/>
      <c r="BK23" s="360"/>
      <c r="BL23" s="360"/>
      <c r="BM23" s="360"/>
      <c r="BN23" s="360"/>
      <c r="BO23" s="360"/>
      <c r="BP23" s="360"/>
      <c r="BQ23" s="360"/>
      <c r="BR23" s="360"/>
      <c r="BS23" s="360"/>
      <c r="BT23" s="360"/>
      <c r="BU23" s="360"/>
      <c r="BV23" s="360"/>
      <c r="BW23" s="360"/>
      <c r="BX23" s="360" t="s">
        <v>227</v>
      </c>
      <c r="BY23" s="360"/>
      <c r="BZ23" s="360"/>
      <c r="CA23" s="360"/>
      <c r="CB23" s="360"/>
      <c r="CC23" s="360"/>
      <c r="CD23" s="360"/>
      <c r="CE23" s="360"/>
      <c r="CF23" s="360"/>
      <c r="CG23" s="360"/>
      <c r="CH23" s="360"/>
      <c r="CI23" s="360"/>
      <c r="CJ23" s="360"/>
      <c r="CK23" s="360"/>
      <c r="CL23" s="360"/>
      <c r="CM23" s="360"/>
      <c r="CN23" s="360"/>
      <c r="CO23" s="360"/>
      <c r="CP23" s="360"/>
      <c r="CQ23" s="360" t="s">
        <v>228</v>
      </c>
      <c r="CR23" s="360"/>
      <c r="CS23" s="360"/>
      <c r="CT23" s="360"/>
      <c r="CU23" s="360"/>
      <c r="CV23" s="360"/>
      <c r="CW23" s="360"/>
      <c r="CX23" s="360"/>
      <c r="CY23" s="360"/>
      <c r="CZ23" s="360"/>
      <c r="DA23" s="360"/>
      <c r="DB23" s="360"/>
      <c r="DC23" s="360"/>
      <c r="DD23" s="360"/>
      <c r="DE23" s="360"/>
      <c r="DF23" s="360"/>
      <c r="DG23" s="360"/>
      <c r="DH23" s="360"/>
      <c r="DI23" s="374"/>
      <c r="DJ23" s="375"/>
      <c r="DK23" s="375"/>
      <c r="DL23" s="375"/>
      <c r="DM23" s="375"/>
      <c r="DN23" s="375"/>
      <c r="DO23" s="375"/>
      <c r="DP23" s="375"/>
      <c r="DQ23" s="375"/>
      <c r="DR23" s="375"/>
      <c r="DS23" s="375"/>
      <c r="DT23" s="375"/>
      <c r="DU23" s="375"/>
      <c r="DV23" s="375"/>
      <c r="DW23" s="375"/>
      <c r="DX23" s="376"/>
      <c r="DY23" s="374"/>
      <c r="DZ23" s="375"/>
      <c r="EA23" s="375"/>
      <c r="EB23" s="375"/>
      <c r="EC23" s="375"/>
      <c r="ED23" s="375"/>
      <c r="EE23" s="375"/>
      <c r="EF23" s="375"/>
      <c r="EG23" s="375"/>
      <c r="EH23" s="375"/>
      <c r="EI23" s="375"/>
      <c r="EJ23" s="375"/>
      <c r="EK23" s="375"/>
      <c r="EL23" s="375"/>
      <c r="EM23" s="375"/>
      <c r="EN23" s="376"/>
      <c r="EO23" s="374"/>
      <c r="EP23" s="375"/>
      <c r="EQ23" s="375"/>
      <c r="ER23" s="375"/>
      <c r="ES23" s="375"/>
      <c r="ET23" s="375"/>
      <c r="EU23" s="375"/>
      <c r="EV23" s="375"/>
      <c r="EW23" s="375"/>
      <c r="EX23" s="375"/>
      <c r="EY23" s="375"/>
      <c r="EZ23" s="375"/>
      <c r="FA23" s="375"/>
      <c r="FB23" s="375"/>
      <c r="FC23" s="375"/>
      <c r="FD23" s="375"/>
      <c r="FE23" s="376"/>
    </row>
    <row r="24" spans="1:161" s="85" customFormat="1">
      <c r="A24" s="356">
        <v>1</v>
      </c>
      <c r="B24" s="356"/>
      <c r="C24" s="356"/>
      <c r="D24" s="356"/>
      <c r="E24" s="356"/>
      <c r="F24" s="356"/>
      <c r="G24" s="356">
        <v>2</v>
      </c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>
        <v>3</v>
      </c>
      <c r="Z24" s="356"/>
      <c r="AA24" s="356"/>
      <c r="AB24" s="356"/>
      <c r="AC24" s="356"/>
      <c r="AD24" s="356"/>
      <c r="AE24" s="356"/>
      <c r="AF24" s="356"/>
      <c r="AG24" s="356"/>
      <c r="AH24" s="356"/>
      <c r="AI24" s="356"/>
      <c r="AJ24" s="356"/>
      <c r="AK24" s="356"/>
      <c r="AL24" s="356"/>
      <c r="AM24" s="356"/>
      <c r="AN24" s="356"/>
      <c r="AO24" s="356">
        <v>4</v>
      </c>
      <c r="AP24" s="356"/>
      <c r="AQ24" s="356"/>
      <c r="AR24" s="356"/>
      <c r="AS24" s="356"/>
      <c r="AT24" s="356"/>
      <c r="AU24" s="356"/>
      <c r="AV24" s="356"/>
      <c r="AW24" s="356"/>
      <c r="AX24" s="356"/>
      <c r="AY24" s="356"/>
      <c r="AZ24" s="356"/>
      <c r="BA24" s="356"/>
      <c r="BB24" s="356"/>
      <c r="BC24" s="356"/>
      <c r="BD24" s="356"/>
      <c r="BE24" s="356"/>
      <c r="BF24" s="356">
        <v>5</v>
      </c>
      <c r="BG24" s="356"/>
      <c r="BH24" s="356"/>
      <c r="BI24" s="356"/>
      <c r="BJ24" s="356"/>
      <c r="BK24" s="356"/>
      <c r="BL24" s="356"/>
      <c r="BM24" s="356"/>
      <c r="BN24" s="356"/>
      <c r="BO24" s="356"/>
      <c r="BP24" s="356"/>
      <c r="BQ24" s="356"/>
      <c r="BR24" s="356"/>
      <c r="BS24" s="356"/>
      <c r="BT24" s="356"/>
      <c r="BU24" s="356"/>
      <c r="BV24" s="356"/>
      <c r="BW24" s="356"/>
      <c r="BX24" s="356">
        <v>6</v>
      </c>
      <c r="BY24" s="356"/>
      <c r="BZ24" s="356"/>
      <c r="CA24" s="356"/>
      <c r="CB24" s="356"/>
      <c r="CC24" s="356"/>
      <c r="CD24" s="356"/>
      <c r="CE24" s="356"/>
      <c r="CF24" s="356"/>
      <c r="CG24" s="356"/>
      <c r="CH24" s="356"/>
      <c r="CI24" s="356"/>
      <c r="CJ24" s="356"/>
      <c r="CK24" s="356"/>
      <c r="CL24" s="356"/>
      <c r="CM24" s="356"/>
      <c r="CN24" s="356"/>
      <c r="CO24" s="356"/>
      <c r="CP24" s="356"/>
      <c r="CQ24" s="356">
        <v>7</v>
      </c>
      <c r="CR24" s="356"/>
      <c r="CS24" s="356"/>
      <c r="CT24" s="356"/>
      <c r="CU24" s="356"/>
      <c r="CV24" s="356"/>
      <c r="CW24" s="356"/>
      <c r="CX24" s="356"/>
      <c r="CY24" s="356"/>
      <c r="CZ24" s="356"/>
      <c r="DA24" s="356"/>
      <c r="DB24" s="356"/>
      <c r="DC24" s="356"/>
      <c r="DD24" s="356"/>
      <c r="DE24" s="356"/>
      <c r="DF24" s="356"/>
      <c r="DG24" s="356"/>
      <c r="DH24" s="356"/>
      <c r="DI24" s="356">
        <v>8</v>
      </c>
      <c r="DJ24" s="356"/>
      <c r="DK24" s="356"/>
      <c r="DL24" s="356"/>
      <c r="DM24" s="356"/>
      <c r="DN24" s="356"/>
      <c r="DO24" s="356"/>
      <c r="DP24" s="356"/>
      <c r="DQ24" s="356"/>
      <c r="DR24" s="356"/>
      <c r="DS24" s="356"/>
      <c r="DT24" s="356"/>
      <c r="DU24" s="356"/>
      <c r="DV24" s="356"/>
      <c r="DW24" s="356"/>
      <c r="DX24" s="356"/>
      <c r="DY24" s="356">
        <v>9</v>
      </c>
      <c r="DZ24" s="356"/>
      <c r="EA24" s="356"/>
      <c r="EB24" s="356"/>
      <c r="EC24" s="356"/>
      <c r="ED24" s="356"/>
      <c r="EE24" s="356"/>
      <c r="EF24" s="356"/>
      <c r="EG24" s="356"/>
      <c r="EH24" s="356"/>
      <c r="EI24" s="356"/>
      <c r="EJ24" s="356"/>
      <c r="EK24" s="356"/>
      <c r="EL24" s="356"/>
      <c r="EM24" s="356"/>
      <c r="EN24" s="356"/>
      <c r="EO24" s="356">
        <v>10</v>
      </c>
      <c r="EP24" s="356"/>
      <c r="EQ24" s="356"/>
      <c r="ER24" s="356"/>
      <c r="ES24" s="356"/>
      <c r="ET24" s="356"/>
      <c r="EU24" s="356"/>
      <c r="EV24" s="356"/>
      <c r="EW24" s="356"/>
      <c r="EX24" s="356"/>
      <c r="EY24" s="356"/>
      <c r="EZ24" s="356"/>
      <c r="FA24" s="356"/>
      <c r="FB24" s="356"/>
      <c r="FC24" s="356"/>
      <c r="FD24" s="356"/>
      <c r="FE24" s="356"/>
    </row>
    <row r="25" spans="1:161" s="86" customFormat="1" ht="15" customHeight="1">
      <c r="A25" s="377"/>
      <c r="B25" s="377"/>
      <c r="C25" s="377"/>
      <c r="D25" s="377"/>
      <c r="E25" s="377"/>
      <c r="F25" s="377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22"/>
      <c r="Z25" s="322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322"/>
      <c r="AO25" s="322"/>
      <c r="AP25" s="322"/>
      <c r="AQ25" s="322"/>
      <c r="AR25" s="322"/>
      <c r="AS25" s="322"/>
      <c r="AT25" s="322"/>
      <c r="AU25" s="322"/>
      <c r="AV25" s="322"/>
      <c r="AW25" s="322"/>
      <c r="AX25" s="322"/>
      <c r="AY25" s="322"/>
      <c r="AZ25" s="322"/>
      <c r="BA25" s="322"/>
      <c r="BB25" s="322"/>
      <c r="BC25" s="322"/>
      <c r="BD25" s="322"/>
      <c r="BE25" s="322"/>
      <c r="BF25" s="322"/>
      <c r="BG25" s="322"/>
      <c r="BH25" s="322"/>
      <c r="BI25" s="322"/>
      <c r="BJ25" s="322"/>
      <c r="BK25" s="322"/>
      <c r="BL25" s="322"/>
      <c r="BM25" s="322"/>
      <c r="BN25" s="322"/>
      <c r="BO25" s="322"/>
      <c r="BP25" s="322"/>
      <c r="BQ25" s="322"/>
      <c r="BR25" s="322"/>
      <c r="BS25" s="322"/>
      <c r="BT25" s="322"/>
      <c r="BU25" s="322"/>
      <c r="BV25" s="322"/>
      <c r="BW25" s="322"/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2"/>
      <c r="CJ25" s="322"/>
      <c r="CK25" s="322"/>
      <c r="CL25" s="322"/>
      <c r="CM25" s="322"/>
      <c r="CN25" s="322"/>
      <c r="CO25" s="322"/>
      <c r="CP25" s="322"/>
      <c r="CQ25" s="421"/>
      <c r="CR25" s="422"/>
      <c r="CS25" s="422"/>
      <c r="CT25" s="422"/>
      <c r="CU25" s="422"/>
      <c r="CV25" s="422"/>
      <c r="CW25" s="422"/>
      <c r="CX25" s="422"/>
      <c r="CY25" s="422"/>
      <c r="CZ25" s="422"/>
      <c r="DA25" s="422"/>
      <c r="DB25" s="422"/>
      <c r="DC25" s="422"/>
      <c r="DD25" s="422"/>
      <c r="DE25" s="422"/>
      <c r="DF25" s="422"/>
      <c r="DG25" s="422"/>
      <c r="DH25" s="423"/>
      <c r="DI25" s="349"/>
      <c r="DJ25" s="350"/>
      <c r="DK25" s="350"/>
      <c r="DL25" s="350"/>
      <c r="DM25" s="350"/>
      <c r="DN25" s="350"/>
      <c r="DO25" s="350"/>
      <c r="DP25" s="350"/>
      <c r="DQ25" s="350"/>
      <c r="DR25" s="350"/>
      <c r="DS25" s="350"/>
      <c r="DT25" s="350"/>
      <c r="DU25" s="350"/>
      <c r="DV25" s="350"/>
      <c r="DW25" s="350"/>
      <c r="DX25" s="351"/>
      <c r="DY25" s="322"/>
      <c r="DZ25" s="322"/>
      <c r="EA25" s="322"/>
      <c r="EB25" s="322"/>
      <c r="EC25" s="322"/>
      <c r="ED25" s="322"/>
      <c r="EE25" s="322"/>
      <c r="EF25" s="322"/>
      <c r="EG25" s="322"/>
      <c r="EH25" s="322"/>
      <c r="EI25" s="322"/>
      <c r="EJ25" s="322"/>
      <c r="EK25" s="322"/>
      <c r="EL25" s="322"/>
      <c r="EM25" s="322"/>
      <c r="EN25" s="322"/>
      <c r="EO25" s="387"/>
      <c r="EP25" s="387"/>
      <c r="EQ25" s="387"/>
      <c r="ER25" s="387"/>
      <c r="ES25" s="387"/>
      <c r="ET25" s="387"/>
      <c r="EU25" s="387"/>
      <c r="EV25" s="387"/>
      <c r="EW25" s="387"/>
      <c r="EX25" s="387"/>
      <c r="EY25" s="387"/>
      <c r="EZ25" s="387"/>
      <c r="FA25" s="387"/>
      <c r="FB25" s="387"/>
      <c r="FC25" s="387"/>
      <c r="FD25" s="387"/>
      <c r="FE25" s="387"/>
    </row>
    <row r="26" spans="1:161" s="86" customFormat="1" ht="15" customHeight="1">
      <c r="A26" s="353"/>
      <c r="B26" s="353"/>
      <c r="C26" s="353"/>
      <c r="D26" s="353"/>
      <c r="E26" s="353"/>
      <c r="F26" s="353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355"/>
      <c r="AL26" s="355"/>
      <c r="AM26" s="355"/>
      <c r="AN26" s="355"/>
      <c r="AO26" s="421"/>
      <c r="AP26" s="422"/>
      <c r="AQ26" s="422"/>
      <c r="AR26" s="422"/>
      <c r="AS26" s="422"/>
      <c r="AT26" s="422"/>
      <c r="AU26" s="422"/>
      <c r="AV26" s="422"/>
      <c r="AW26" s="422"/>
      <c r="AX26" s="422"/>
      <c r="AY26" s="422"/>
      <c r="AZ26" s="422"/>
      <c r="BA26" s="422"/>
      <c r="BB26" s="422"/>
      <c r="BC26" s="422"/>
      <c r="BD26" s="422"/>
      <c r="BE26" s="423"/>
      <c r="BF26" s="421"/>
      <c r="BG26" s="422"/>
      <c r="BH26" s="422"/>
      <c r="BI26" s="422"/>
      <c r="BJ26" s="422"/>
      <c r="BK26" s="422"/>
      <c r="BL26" s="422"/>
      <c r="BM26" s="422"/>
      <c r="BN26" s="422"/>
      <c r="BO26" s="422"/>
      <c r="BP26" s="422"/>
      <c r="BQ26" s="422"/>
      <c r="BR26" s="422"/>
      <c r="BS26" s="422"/>
      <c r="BT26" s="422"/>
      <c r="BU26" s="422"/>
      <c r="BV26" s="422"/>
      <c r="BW26" s="423"/>
      <c r="BX26" s="355"/>
      <c r="BY26" s="355"/>
      <c r="BZ26" s="355"/>
      <c r="CA26" s="355"/>
      <c r="CB26" s="355"/>
      <c r="CC26" s="355"/>
      <c r="CD26" s="355"/>
      <c r="CE26" s="355"/>
      <c r="CF26" s="355"/>
      <c r="CG26" s="355"/>
      <c r="CH26" s="355"/>
      <c r="CI26" s="355"/>
      <c r="CJ26" s="355"/>
      <c r="CK26" s="355"/>
      <c r="CL26" s="355"/>
      <c r="CM26" s="355"/>
      <c r="CN26" s="355"/>
      <c r="CO26" s="355"/>
      <c r="CP26" s="355"/>
      <c r="CQ26" s="421"/>
      <c r="CR26" s="422"/>
      <c r="CS26" s="422"/>
      <c r="CT26" s="422"/>
      <c r="CU26" s="422"/>
      <c r="CV26" s="422"/>
      <c r="CW26" s="422"/>
      <c r="CX26" s="422"/>
      <c r="CY26" s="422"/>
      <c r="CZ26" s="422"/>
      <c r="DA26" s="422"/>
      <c r="DB26" s="422"/>
      <c r="DC26" s="422"/>
      <c r="DD26" s="422"/>
      <c r="DE26" s="422"/>
      <c r="DF26" s="422"/>
      <c r="DG26" s="422"/>
      <c r="DH26" s="423"/>
      <c r="DI26" s="343"/>
      <c r="DJ26" s="344"/>
      <c r="DK26" s="344"/>
      <c r="DL26" s="344"/>
      <c r="DM26" s="344"/>
      <c r="DN26" s="344"/>
      <c r="DO26" s="344"/>
      <c r="DP26" s="344"/>
      <c r="DQ26" s="344"/>
      <c r="DR26" s="344"/>
      <c r="DS26" s="344"/>
      <c r="DT26" s="344"/>
      <c r="DU26" s="344"/>
      <c r="DV26" s="344"/>
      <c r="DW26" s="344"/>
      <c r="DX26" s="345"/>
      <c r="DY26" s="427"/>
      <c r="DZ26" s="428"/>
      <c r="EA26" s="428"/>
      <c r="EB26" s="428"/>
      <c r="EC26" s="428"/>
      <c r="ED26" s="428"/>
      <c r="EE26" s="428"/>
      <c r="EF26" s="428"/>
      <c r="EG26" s="428"/>
      <c r="EH26" s="428"/>
      <c r="EI26" s="428"/>
      <c r="EJ26" s="428"/>
      <c r="EK26" s="428"/>
      <c r="EL26" s="428"/>
      <c r="EM26" s="428"/>
      <c r="EN26" s="429"/>
      <c r="EO26" s="342"/>
      <c r="EP26" s="342"/>
      <c r="EQ26" s="342"/>
      <c r="ER26" s="342"/>
      <c r="ES26" s="342"/>
      <c r="ET26" s="342"/>
      <c r="EU26" s="342"/>
      <c r="EV26" s="342"/>
      <c r="EW26" s="342"/>
      <c r="EX26" s="342"/>
      <c r="EY26" s="342"/>
      <c r="EZ26" s="342"/>
      <c r="FA26" s="342"/>
      <c r="FB26" s="342"/>
      <c r="FC26" s="342"/>
      <c r="FD26" s="342"/>
      <c r="FE26" s="342"/>
    </row>
    <row r="27" spans="1:161" s="86" customFormat="1" ht="15" customHeight="1">
      <c r="A27" s="324"/>
      <c r="B27" s="325"/>
      <c r="C27" s="325"/>
      <c r="D27" s="325"/>
      <c r="E27" s="325"/>
      <c r="F27" s="326"/>
      <c r="G27" s="327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9"/>
      <c r="Y27" s="330"/>
      <c r="Z27" s="331"/>
      <c r="AA27" s="331"/>
      <c r="AB27" s="331"/>
      <c r="AC27" s="331"/>
      <c r="AD27" s="331"/>
      <c r="AE27" s="331"/>
      <c r="AF27" s="331"/>
      <c r="AG27" s="331"/>
      <c r="AH27" s="331"/>
      <c r="AI27" s="331"/>
      <c r="AJ27" s="331"/>
      <c r="AK27" s="331"/>
      <c r="AL27" s="331"/>
      <c r="AM27" s="331"/>
      <c r="AN27" s="332"/>
      <c r="AO27" s="330"/>
      <c r="AP27" s="331"/>
      <c r="AQ27" s="331"/>
      <c r="AR27" s="331"/>
      <c r="AS27" s="331"/>
      <c r="AT27" s="331"/>
      <c r="AU27" s="331"/>
      <c r="AV27" s="331"/>
      <c r="AW27" s="331"/>
      <c r="AX27" s="331"/>
      <c r="AY27" s="331"/>
      <c r="AZ27" s="331"/>
      <c r="BA27" s="331"/>
      <c r="BB27" s="331"/>
      <c r="BC27" s="331"/>
      <c r="BD27" s="331"/>
      <c r="BE27" s="332"/>
      <c r="BF27" s="330"/>
      <c r="BG27" s="331"/>
      <c r="BH27" s="331"/>
      <c r="BI27" s="331"/>
      <c r="BJ27" s="331"/>
      <c r="BK27" s="331"/>
      <c r="BL27" s="331"/>
      <c r="BM27" s="331"/>
      <c r="BN27" s="331"/>
      <c r="BO27" s="331"/>
      <c r="BP27" s="331"/>
      <c r="BQ27" s="331"/>
      <c r="BR27" s="331"/>
      <c r="BS27" s="331"/>
      <c r="BT27" s="331"/>
      <c r="BU27" s="331"/>
      <c r="BV27" s="331"/>
      <c r="BW27" s="332"/>
      <c r="BX27" s="330"/>
      <c r="BY27" s="331"/>
      <c r="BZ27" s="331"/>
      <c r="CA27" s="331"/>
      <c r="CB27" s="331"/>
      <c r="CC27" s="331"/>
      <c r="CD27" s="331"/>
      <c r="CE27" s="331"/>
      <c r="CF27" s="331"/>
      <c r="CG27" s="331"/>
      <c r="CH27" s="331"/>
      <c r="CI27" s="331"/>
      <c r="CJ27" s="331"/>
      <c r="CK27" s="331"/>
      <c r="CL27" s="331"/>
      <c r="CM27" s="331"/>
      <c r="CN27" s="331"/>
      <c r="CO27" s="331"/>
      <c r="CP27" s="332"/>
      <c r="CQ27" s="421"/>
      <c r="CR27" s="422"/>
      <c r="CS27" s="422"/>
      <c r="CT27" s="422"/>
      <c r="CU27" s="422"/>
      <c r="CV27" s="422"/>
      <c r="CW27" s="422"/>
      <c r="CX27" s="422"/>
      <c r="CY27" s="422"/>
      <c r="CZ27" s="422"/>
      <c r="DA27" s="422"/>
      <c r="DB27" s="422"/>
      <c r="DC27" s="422"/>
      <c r="DD27" s="422"/>
      <c r="DE27" s="422"/>
      <c r="DF27" s="422"/>
      <c r="DG27" s="422"/>
      <c r="DH27" s="423"/>
      <c r="DI27" s="424"/>
      <c r="DJ27" s="425"/>
      <c r="DK27" s="425"/>
      <c r="DL27" s="425"/>
      <c r="DM27" s="425"/>
      <c r="DN27" s="425"/>
      <c r="DO27" s="425"/>
      <c r="DP27" s="425"/>
      <c r="DQ27" s="425"/>
      <c r="DR27" s="425"/>
      <c r="DS27" s="425"/>
      <c r="DT27" s="425"/>
      <c r="DU27" s="425"/>
      <c r="DV27" s="425"/>
      <c r="DW27" s="425"/>
      <c r="DX27" s="426"/>
      <c r="DY27" s="336"/>
      <c r="DZ27" s="337"/>
      <c r="EA27" s="337"/>
      <c r="EB27" s="337"/>
      <c r="EC27" s="337"/>
      <c r="ED27" s="337"/>
      <c r="EE27" s="337"/>
      <c r="EF27" s="337"/>
      <c r="EG27" s="337"/>
      <c r="EH27" s="337"/>
      <c r="EI27" s="337"/>
      <c r="EJ27" s="337"/>
      <c r="EK27" s="337"/>
      <c r="EL27" s="337"/>
      <c r="EM27" s="337"/>
      <c r="EN27" s="338"/>
      <c r="EO27" s="342"/>
      <c r="EP27" s="342"/>
      <c r="EQ27" s="342"/>
      <c r="ER27" s="342"/>
      <c r="ES27" s="342"/>
      <c r="ET27" s="342"/>
      <c r="EU27" s="342"/>
      <c r="EV27" s="342"/>
      <c r="EW27" s="342"/>
      <c r="EX27" s="342"/>
      <c r="EY27" s="342"/>
      <c r="EZ27" s="342"/>
      <c r="FA27" s="342"/>
      <c r="FB27" s="342"/>
      <c r="FC27" s="342"/>
      <c r="FD27" s="342"/>
      <c r="FE27" s="342"/>
    </row>
    <row r="28" spans="1:161" s="86" customFormat="1" ht="15" customHeight="1">
      <c r="A28" s="324"/>
      <c r="B28" s="325"/>
      <c r="C28" s="325"/>
      <c r="D28" s="325"/>
      <c r="E28" s="325"/>
      <c r="F28" s="326"/>
      <c r="G28" s="327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9"/>
      <c r="Y28" s="330"/>
      <c r="Z28" s="331"/>
      <c r="AA28" s="331"/>
      <c r="AB28" s="331"/>
      <c r="AC28" s="331"/>
      <c r="AD28" s="331"/>
      <c r="AE28" s="331"/>
      <c r="AF28" s="331"/>
      <c r="AG28" s="331"/>
      <c r="AH28" s="331"/>
      <c r="AI28" s="331"/>
      <c r="AJ28" s="331"/>
      <c r="AK28" s="331"/>
      <c r="AL28" s="331"/>
      <c r="AM28" s="331"/>
      <c r="AN28" s="332"/>
      <c r="AO28" s="330"/>
      <c r="AP28" s="331"/>
      <c r="AQ28" s="331"/>
      <c r="AR28" s="331"/>
      <c r="AS28" s="331"/>
      <c r="AT28" s="331"/>
      <c r="AU28" s="331"/>
      <c r="AV28" s="331"/>
      <c r="AW28" s="331"/>
      <c r="AX28" s="331"/>
      <c r="AY28" s="331"/>
      <c r="AZ28" s="331"/>
      <c r="BA28" s="331"/>
      <c r="BB28" s="331"/>
      <c r="BC28" s="331"/>
      <c r="BD28" s="331"/>
      <c r="BE28" s="332"/>
      <c r="BF28" s="330"/>
      <c r="BG28" s="331"/>
      <c r="BH28" s="331"/>
      <c r="BI28" s="331"/>
      <c r="BJ28" s="331"/>
      <c r="BK28" s="331"/>
      <c r="BL28" s="331"/>
      <c r="BM28" s="331"/>
      <c r="BN28" s="331"/>
      <c r="BO28" s="331"/>
      <c r="BP28" s="331"/>
      <c r="BQ28" s="331"/>
      <c r="BR28" s="331"/>
      <c r="BS28" s="331"/>
      <c r="BT28" s="331"/>
      <c r="BU28" s="331"/>
      <c r="BV28" s="331"/>
      <c r="BW28" s="332"/>
      <c r="BX28" s="330"/>
      <c r="BY28" s="331"/>
      <c r="BZ28" s="331"/>
      <c r="CA28" s="331"/>
      <c r="CB28" s="331"/>
      <c r="CC28" s="331"/>
      <c r="CD28" s="331"/>
      <c r="CE28" s="331"/>
      <c r="CF28" s="331"/>
      <c r="CG28" s="331"/>
      <c r="CH28" s="331"/>
      <c r="CI28" s="331"/>
      <c r="CJ28" s="331"/>
      <c r="CK28" s="331"/>
      <c r="CL28" s="331"/>
      <c r="CM28" s="331"/>
      <c r="CN28" s="331"/>
      <c r="CO28" s="331"/>
      <c r="CP28" s="332"/>
      <c r="CQ28" s="330"/>
      <c r="CR28" s="331"/>
      <c r="CS28" s="331"/>
      <c r="CT28" s="331"/>
      <c r="CU28" s="331"/>
      <c r="CV28" s="331"/>
      <c r="CW28" s="331"/>
      <c r="CX28" s="331"/>
      <c r="CY28" s="331"/>
      <c r="CZ28" s="331"/>
      <c r="DA28" s="331"/>
      <c r="DB28" s="331"/>
      <c r="DC28" s="331"/>
      <c r="DD28" s="331"/>
      <c r="DE28" s="331"/>
      <c r="DF28" s="331"/>
      <c r="DG28" s="331"/>
      <c r="DH28" s="332"/>
      <c r="DI28" s="333"/>
      <c r="DJ28" s="334"/>
      <c r="DK28" s="334"/>
      <c r="DL28" s="334"/>
      <c r="DM28" s="334"/>
      <c r="DN28" s="334"/>
      <c r="DO28" s="334"/>
      <c r="DP28" s="334"/>
      <c r="DQ28" s="334"/>
      <c r="DR28" s="334"/>
      <c r="DS28" s="334"/>
      <c r="DT28" s="334"/>
      <c r="DU28" s="334"/>
      <c r="DV28" s="334"/>
      <c r="DW28" s="334"/>
      <c r="DX28" s="335"/>
      <c r="DY28" s="336"/>
      <c r="DZ28" s="337"/>
      <c r="EA28" s="337"/>
      <c r="EB28" s="337"/>
      <c r="EC28" s="337"/>
      <c r="ED28" s="337"/>
      <c r="EE28" s="337"/>
      <c r="EF28" s="337"/>
      <c r="EG28" s="337"/>
      <c r="EH28" s="337"/>
      <c r="EI28" s="337"/>
      <c r="EJ28" s="337"/>
      <c r="EK28" s="337"/>
      <c r="EL28" s="337"/>
      <c r="EM28" s="337"/>
      <c r="EN28" s="338"/>
      <c r="EO28" s="387"/>
      <c r="EP28" s="387"/>
      <c r="EQ28" s="387"/>
      <c r="ER28" s="387"/>
      <c r="ES28" s="387"/>
      <c r="ET28" s="387"/>
      <c r="EU28" s="387"/>
      <c r="EV28" s="387"/>
      <c r="EW28" s="387"/>
      <c r="EX28" s="387"/>
      <c r="EY28" s="387"/>
      <c r="EZ28" s="387"/>
      <c r="FA28" s="387"/>
      <c r="FB28" s="387"/>
      <c r="FC28" s="387"/>
      <c r="FD28" s="387"/>
      <c r="FE28" s="387"/>
    </row>
    <row r="29" spans="1:161" s="86" customFormat="1" ht="15" customHeight="1">
      <c r="A29" s="324"/>
      <c r="B29" s="325"/>
      <c r="C29" s="325"/>
      <c r="D29" s="325"/>
      <c r="E29" s="325"/>
      <c r="F29" s="326"/>
      <c r="G29" s="327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9"/>
      <c r="Y29" s="330"/>
      <c r="Z29" s="331"/>
      <c r="AA29" s="331"/>
      <c r="AB29" s="331"/>
      <c r="AC29" s="331"/>
      <c r="AD29" s="331"/>
      <c r="AE29" s="331"/>
      <c r="AF29" s="331"/>
      <c r="AG29" s="331"/>
      <c r="AH29" s="331"/>
      <c r="AI29" s="331"/>
      <c r="AJ29" s="331"/>
      <c r="AK29" s="331"/>
      <c r="AL29" s="331"/>
      <c r="AM29" s="331"/>
      <c r="AN29" s="332"/>
      <c r="AO29" s="330"/>
      <c r="AP29" s="331"/>
      <c r="AQ29" s="331"/>
      <c r="AR29" s="331"/>
      <c r="AS29" s="331"/>
      <c r="AT29" s="331"/>
      <c r="AU29" s="331"/>
      <c r="AV29" s="331"/>
      <c r="AW29" s="331"/>
      <c r="AX29" s="331"/>
      <c r="AY29" s="331"/>
      <c r="AZ29" s="331"/>
      <c r="BA29" s="331"/>
      <c r="BB29" s="331"/>
      <c r="BC29" s="331"/>
      <c r="BD29" s="331"/>
      <c r="BE29" s="332"/>
      <c r="BF29" s="330"/>
      <c r="BG29" s="331"/>
      <c r="BH29" s="331"/>
      <c r="BI29" s="331"/>
      <c r="BJ29" s="331"/>
      <c r="BK29" s="331"/>
      <c r="BL29" s="331"/>
      <c r="BM29" s="331"/>
      <c r="BN29" s="331"/>
      <c r="BO29" s="331"/>
      <c r="BP29" s="331"/>
      <c r="BQ29" s="331"/>
      <c r="BR29" s="331"/>
      <c r="BS29" s="331"/>
      <c r="BT29" s="331"/>
      <c r="BU29" s="331"/>
      <c r="BV29" s="331"/>
      <c r="BW29" s="332"/>
      <c r="BX29" s="330"/>
      <c r="BY29" s="331"/>
      <c r="BZ29" s="331"/>
      <c r="CA29" s="331"/>
      <c r="CB29" s="331"/>
      <c r="CC29" s="331"/>
      <c r="CD29" s="331"/>
      <c r="CE29" s="331"/>
      <c r="CF29" s="331"/>
      <c r="CG29" s="331"/>
      <c r="CH29" s="331"/>
      <c r="CI29" s="331"/>
      <c r="CJ29" s="331"/>
      <c r="CK29" s="331"/>
      <c r="CL29" s="331"/>
      <c r="CM29" s="331"/>
      <c r="CN29" s="331"/>
      <c r="CO29" s="331"/>
      <c r="CP29" s="332"/>
      <c r="CQ29" s="330"/>
      <c r="CR29" s="331"/>
      <c r="CS29" s="331"/>
      <c r="CT29" s="331"/>
      <c r="CU29" s="331"/>
      <c r="CV29" s="331"/>
      <c r="CW29" s="331"/>
      <c r="CX29" s="331"/>
      <c r="CY29" s="331"/>
      <c r="CZ29" s="331"/>
      <c r="DA29" s="331"/>
      <c r="DB29" s="331"/>
      <c r="DC29" s="331"/>
      <c r="DD29" s="331"/>
      <c r="DE29" s="331"/>
      <c r="DF29" s="331"/>
      <c r="DG29" s="331"/>
      <c r="DH29" s="332"/>
      <c r="DI29" s="333"/>
      <c r="DJ29" s="334"/>
      <c r="DK29" s="334"/>
      <c r="DL29" s="334"/>
      <c r="DM29" s="334"/>
      <c r="DN29" s="334"/>
      <c r="DO29" s="334"/>
      <c r="DP29" s="334"/>
      <c r="DQ29" s="334"/>
      <c r="DR29" s="334"/>
      <c r="DS29" s="334"/>
      <c r="DT29" s="334"/>
      <c r="DU29" s="334"/>
      <c r="DV29" s="334"/>
      <c r="DW29" s="334"/>
      <c r="DX29" s="335"/>
      <c r="DY29" s="336"/>
      <c r="DZ29" s="337"/>
      <c r="EA29" s="337"/>
      <c r="EB29" s="337"/>
      <c r="EC29" s="337"/>
      <c r="ED29" s="337"/>
      <c r="EE29" s="337"/>
      <c r="EF29" s="337"/>
      <c r="EG29" s="337"/>
      <c r="EH29" s="337"/>
      <c r="EI29" s="337"/>
      <c r="EJ29" s="337"/>
      <c r="EK29" s="337"/>
      <c r="EL29" s="337"/>
      <c r="EM29" s="337"/>
      <c r="EN29" s="338"/>
      <c r="EO29" s="387"/>
      <c r="EP29" s="387"/>
      <c r="EQ29" s="387"/>
      <c r="ER29" s="387"/>
      <c r="ES29" s="387"/>
      <c r="ET29" s="387"/>
      <c r="EU29" s="387"/>
      <c r="EV29" s="387"/>
      <c r="EW29" s="387"/>
      <c r="EX29" s="387"/>
      <c r="EY29" s="387"/>
      <c r="EZ29" s="387"/>
      <c r="FA29" s="387"/>
      <c r="FB29" s="387"/>
      <c r="FC29" s="387"/>
      <c r="FD29" s="387"/>
      <c r="FE29" s="387"/>
    </row>
    <row r="30" spans="1:161" s="86" customFormat="1" ht="15" customHeight="1">
      <c r="A30" s="339"/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  <c r="V30" s="340"/>
      <c r="W30" s="340"/>
      <c r="X30" s="341"/>
      <c r="Y30" s="322" t="s">
        <v>7</v>
      </c>
      <c r="Z30" s="322"/>
      <c r="AA30" s="322"/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/>
      <c r="AO30" s="322"/>
      <c r="AP30" s="322"/>
      <c r="AQ30" s="322"/>
      <c r="AR30" s="322"/>
      <c r="AS30" s="322"/>
      <c r="AT30" s="322"/>
      <c r="AU30" s="322"/>
      <c r="AV30" s="322"/>
      <c r="AW30" s="322"/>
      <c r="AX30" s="322"/>
      <c r="AY30" s="322"/>
      <c r="AZ30" s="322"/>
      <c r="BA30" s="322"/>
      <c r="BB30" s="322"/>
      <c r="BC30" s="322"/>
      <c r="BD30" s="322"/>
      <c r="BE30" s="322"/>
      <c r="BF30" s="322" t="s">
        <v>7</v>
      </c>
      <c r="BG30" s="322"/>
      <c r="BH30" s="322"/>
      <c r="BI30" s="322"/>
      <c r="BJ30" s="322"/>
      <c r="BK30" s="322"/>
      <c r="BL30" s="322"/>
      <c r="BM30" s="322"/>
      <c r="BN30" s="322"/>
      <c r="BO30" s="322"/>
      <c r="BP30" s="322"/>
      <c r="BQ30" s="322"/>
      <c r="BR30" s="322"/>
      <c r="BS30" s="322"/>
      <c r="BT30" s="322"/>
      <c r="BU30" s="322"/>
      <c r="BV30" s="322"/>
      <c r="BW30" s="322"/>
      <c r="BX30" s="322" t="s">
        <v>7</v>
      </c>
      <c r="BY30" s="322"/>
      <c r="BZ30" s="322"/>
      <c r="CA30" s="322"/>
      <c r="CB30" s="322"/>
      <c r="CC30" s="322"/>
      <c r="CD30" s="322"/>
      <c r="CE30" s="322"/>
      <c r="CF30" s="322"/>
      <c r="CG30" s="322"/>
      <c r="CH30" s="322"/>
      <c r="CI30" s="322"/>
      <c r="CJ30" s="322"/>
      <c r="CK30" s="322"/>
      <c r="CL30" s="322"/>
      <c r="CM30" s="322"/>
      <c r="CN30" s="322"/>
      <c r="CO30" s="322"/>
      <c r="CP30" s="322"/>
      <c r="CQ30" s="322" t="s">
        <v>7</v>
      </c>
      <c r="CR30" s="322"/>
      <c r="CS30" s="322"/>
      <c r="CT30" s="322"/>
      <c r="CU30" s="322"/>
      <c r="CV30" s="322"/>
      <c r="CW30" s="322"/>
      <c r="CX30" s="322"/>
      <c r="CY30" s="322"/>
      <c r="CZ30" s="322"/>
      <c r="DA30" s="322"/>
      <c r="DB30" s="322"/>
      <c r="DC30" s="322"/>
      <c r="DD30" s="322"/>
      <c r="DE30" s="322"/>
      <c r="DF30" s="322"/>
      <c r="DG30" s="322"/>
      <c r="DH30" s="322"/>
      <c r="DI30" s="322" t="s">
        <v>7</v>
      </c>
      <c r="DJ30" s="322"/>
      <c r="DK30" s="322"/>
      <c r="DL30" s="322"/>
      <c r="DM30" s="322"/>
      <c r="DN30" s="322"/>
      <c r="DO30" s="322"/>
      <c r="DP30" s="322"/>
      <c r="DQ30" s="322"/>
      <c r="DR30" s="322"/>
      <c r="DS30" s="322"/>
      <c r="DT30" s="322"/>
      <c r="DU30" s="322"/>
      <c r="DV30" s="322"/>
      <c r="DW30" s="322"/>
      <c r="DX30" s="322"/>
      <c r="DY30" s="322" t="s">
        <v>7</v>
      </c>
      <c r="DZ30" s="322"/>
      <c r="EA30" s="322"/>
      <c r="EB30" s="322"/>
      <c r="EC30" s="322"/>
      <c r="ED30" s="322"/>
      <c r="EE30" s="322"/>
      <c r="EF30" s="322"/>
      <c r="EG30" s="322"/>
      <c r="EH30" s="322"/>
      <c r="EI30" s="322"/>
      <c r="EJ30" s="322"/>
      <c r="EK30" s="322"/>
      <c r="EL30" s="322"/>
      <c r="EM30" s="322"/>
      <c r="EN30" s="322"/>
      <c r="EO30" s="387">
        <f>EO25+EO26+EO27</f>
        <v>0</v>
      </c>
      <c r="EP30" s="322"/>
      <c r="EQ30" s="322"/>
      <c r="ER30" s="322"/>
      <c r="ES30" s="322"/>
      <c r="ET30" s="322"/>
      <c r="EU30" s="322"/>
      <c r="EV30" s="322"/>
      <c r="EW30" s="322"/>
      <c r="EX30" s="322"/>
      <c r="EY30" s="322"/>
      <c r="EZ30" s="322"/>
      <c r="FA30" s="322"/>
      <c r="FB30" s="322"/>
      <c r="FC30" s="322"/>
      <c r="FD30" s="322"/>
      <c r="FE30" s="322"/>
    </row>
    <row r="32" spans="1:161">
      <c r="FE32" s="170"/>
    </row>
  </sheetData>
  <mergeCells count="87">
    <mergeCell ref="A19:FE19"/>
    <mergeCell ref="A11:FE11"/>
    <mergeCell ref="A13:FE13"/>
    <mergeCell ref="X15:FE15"/>
    <mergeCell ref="A17:AO17"/>
    <mergeCell ref="AP17:FE17"/>
    <mergeCell ref="A21:F23"/>
    <mergeCell ref="G21:X23"/>
    <mergeCell ref="Y21:AN23"/>
    <mergeCell ref="AO21:DH21"/>
    <mergeCell ref="DI21:DX23"/>
    <mergeCell ref="EO21:FE23"/>
    <mergeCell ref="AO22:BE23"/>
    <mergeCell ref="BF22:DH22"/>
    <mergeCell ref="BF23:BW23"/>
    <mergeCell ref="BX23:CP23"/>
    <mergeCell ref="CQ23:DH23"/>
    <mergeCell ref="DY21:EN23"/>
    <mergeCell ref="CQ24:DH24"/>
    <mergeCell ref="DI24:DX24"/>
    <mergeCell ref="DY24:EN24"/>
    <mergeCell ref="EO24:FE24"/>
    <mergeCell ref="A25:F25"/>
    <mergeCell ref="G25:X25"/>
    <mergeCell ref="Y25:AN25"/>
    <mergeCell ref="AO25:BE25"/>
    <mergeCell ref="BF25:BW25"/>
    <mergeCell ref="BX25:CP25"/>
    <mergeCell ref="A24:F24"/>
    <mergeCell ref="G24:X24"/>
    <mergeCell ref="Y24:AN24"/>
    <mergeCell ref="AO24:BE24"/>
    <mergeCell ref="BF24:BW24"/>
    <mergeCell ref="BX24:CP24"/>
    <mergeCell ref="CQ25:DH25"/>
    <mergeCell ref="DI25:DX25"/>
    <mergeCell ref="DY25:EN25"/>
    <mergeCell ref="EO25:FE25"/>
    <mergeCell ref="A26:F26"/>
    <mergeCell ref="G26:X26"/>
    <mergeCell ref="Y26:AN26"/>
    <mergeCell ref="AO26:BE26"/>
    <mergeCell ref="BF26:BW26"/>
    <mergeCell ref="BX26:CP26"/>
    <mergeCell ref="CQ26:DH26"/>
    <mergeCell ref="DI26:DX26"/>
    <mergeCell ref="DY26:EN26"/>
    <mergeCell ref="EO26:FE26"/>
    <mergeCell ref="A27:F27"/>
    <mergeCell ref="G27:X27"/>
    <mergeCell ref="Y27:AN27"/>
    <mergeCell ref="AO27:BE27"/>
    <mergeCell ref="BF27:BW27"/>
    <mergeCell ref="BX27:CP27"/>
    <mergeCell ref="CQ27:DH27"/>
    <mergeCell ref="DI27:DX27"/>
    <mergeCell ref="DY27:EN27"/>
    <mergeCell ref="EO27:FE27"/>
    <mergeCell ref="A28:F28"/>
    <mergeCell ref="G28:X28"/>
    <mergeCell ref="Y28:AN28"/>
    <mergeCell ref="AO28:BE28"/>
    <mergeCell ref="BF28:BW28"/>
    <mergeCell ref="BX28:CP28"/>
    <mergeCell ref="CQ28:DH28"/>
    <mergeCell ref="DI28:DX28"/>
    <mergeCell ref="DY28:EN28"/>
    <mergeCell ref="EO28:FE28"/>
    <mergeCell ref="BX29:CP29"/>
    <mergeCell ref="A30:X30"/>
    <mergeCell ref="Y30:AN30"/>
    <mergeCell ref="AO30:BE30"/>
    <mergeCell ref="BF30:BW30"/>
    <mergeCell ref="BX30:CP30"/>
    <mergeCell ref="A29:F29"/>
    <mergeCell ref="G29:X29"/>
    <mergeCell ref="Y29:AN29"/>
    <mergeCell ref="AO29:BE29"/>
    <mergeCell ref="BF29:BW29"/>
    <mergeCell ref="DI30:DX30"/>
    <mergeCell ref="DY30:EN30"/>
    <mergeCell ref="EO30:FE30"/>
    <mergeCell ref="CQ29:DH29"/>
    <mergeCell ref="DI29:DX29"/>
    <mergeCell ref="DY29:EN29"/>
    <mergeCell ref="EO29:FE29"/>
    <mergeCell ref="CQ30:DH30"/>
  </mergeCells>
  <pageMargins left="0" right="0" top="0.78740157480314965" bottom="0.39370078740157483" header="0.19685039370078741" footer="0.19685039370078741"/>
  <pageSetup paperSize="9"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A153"/>
  <sheetViews>
    <sheetView view="pageBreakPreview" topLeftCell="A124" zoomScaleSheetLayoutView="100" workbookViewId="0">
      <selection activeCell="A143" sqref="A143:DA143"/>
    </sheetView>
  </sheetViews>
  <sheetFormatPr defaultColWidth="0.85546875" defaultRowHeight="12" customHeight="1"/>
  <cols>
    <col min="1" max="92" width="0.85546875" style="80"/>
    <col min="93" max="93" width="10.28515625" style="80" customWidth="1"/>
    <col min="94" max="16384" width="0.85546875" style="80"/>
  </cols>
  <sheetData>
    <row r="1" spans="1:105" ht="3" customHeight="1"/>
    <row r="2" spans="1:105" s="177" customFormat="1" ht="14.25">
      <c r="A2" s="388" t="s">
        <v>230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  <c r="AC2" s="388"/>
      <c r="AD2" s="388"/>
      <c r="AE2" s="388"/>
      <c r="AF2" s="388"/>
      <c r="AG2" s="388"/>
      <c r="AH2" s="388"/>
      <c r="AI2" s="388"/>
      <c r="AJ2" s="388"/>
      <c r="AK2" s="388"/>
      <c r="AL2" s="388"/>
      <c r="AM2" s="388"/>
      <c r="AN2" s="388"/>
      <c r="AO2" s="388"/>
      <c r="AP2" s="388"/>
      <c r="AQ2" s="388"/>
      <c r="AR2" s="388"/>
      <c r="AS2" s="388"/>
      <c r="AT2" s="388"/>
      <c r="AU2" s="388"/>
      <c r="AV2" s="388"/>
      <c r="AW2" s="388"/>
      <c r="AX2" s="388"/>
      <c r="AY2" s="388"/>
      <c r="AZ2" s="388"/>
      <c r="BA2" s="388"/>
      <c r="BB2" s="388"/>
      <c r="BC2" s="388"/>
      <c r="BD2" s="388"/>
      <c r="BE2" s="388"/>
      <c r="BF2" s="388"/>
      <c r="BG2" s="388"/>
      <c r="BH2" s="388"/>
      <c r="BI2" s="388"/>
      <c r="BJ2" s="388"/>
      <c r="BK2" s="388"/>
      <c r="BL2" s="388"/>
      <c r="BM2" s="388"/>
      <c r="BN2" s="388"/>
      <c r="BO2" s="388"/>
      <c r="BP2" s="388"/>
      <c r="BQ2" s="388"/>
      <c r="BR2" s="388"/>
      <c r="BS2" s="388"/>
      <c r="BT2" s="388"/>
      <c r="BU2" s="388"/>
      <c r="BV2" s="388"/>
      <c r="BW2" s="388"/>
      <c r="BX2" s="388"/>
      <c r="BY2" s="388"/>
      <c r="BZ2" s="388"/>
      <c r="CA2" s="388"/>
      <c r="CB2" s="388"/>
      <c r="CC2" s="388"/>
      <c r="CD2" s="388"/>
      <c r="CE2" s="388"/>
      <c r="CF2" s="388"/>
      <c r="CG2" s="388"/>
      <c r="CH2" s="388"/>
      <c r="CI2" s="388"/>
      <c r="CJ2" s="388"/>
      <c r="CK2" s="388"/>
      <c r="CL2" s="388"/>
      <c r="CM2" s="388"/>
      <c r="CN2" s="388"/>
      <c r="CO2" s="388"/>
      <c r="CP2" s="388"/>
      <c r="CQ2" s="388"/>
      <c r="CR2" s="388"/>
      <c r="CS2" s="388"/>
      <c r="CT2" s="388"/>
      <c r="CU2" s="388"/>
      <c r="CV2" s="388"/>
      <c r="CW2" s="388"/>
      <c r="CX2" s="388"/>
      <c r="CY2" s="388"/>
      <c r="CZ2" s="388"/>
      <c r="DA2" s="388"/>
    </row>
    <row r="3" spans="1:105" ht="10.5" customHeight="1"/>
    <row r="4" spans="1:105" s="175" customFormat="1" ht="45" customHeight="1">
      <c r="A4" s="368" t="s">
        <v>220</v>
      </c>
      <c r="B4" s="369"/>
      <c r="C4" s="369"/>
      <c r="D4" s="369"/>
      <c r="E4" s="369"/>
      <c r="F4" s="370"/>
      <c r="G4" s="368" t="s">
        <v>231</v>
      </c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70"/>
      <c r="AE4" s="368" t="s">
        <v>232</v>
      </c>
      <c r="AF4" s="369"/>
      <c r="AG4" s="369"/>
      <c r="AH4" s="369"/>
      <c r="AI4" s="369"/>
      <c r="AJ4" s="369"/>
      <c r="AK4" s="369"/>
      <c r="AL4" s="369"/>
      <c r="AM4" s="369"/>
      <c r="AN4" s="369"/>
      <c r="AO4" s="369"/>
      <c r="AP4" s="369"/>
      <c r="AQ4" s="369"/>
      <c r="AR4" s="369"/>
      <c r="AS4" s="369"/>
      <c r="AT4" s="369"/>
      <c r="AU4" s="369"/>
      <c r="AV4" s="369"/>
      <c r="AW4" s="369"/>
      <c r="AX4" s="369"/>
      <c r="AY4" s="369"/>
      <c r="AZ4" s="369"/>
      <c r="BA4" s="369"/>
      <c r="BB4" s="369"/>
      <c r="BC4" s="370"/>
      <c r="BD4" s="368" t="s">
        <v>233</v>
      </c>
      <c r="BE4" s="369"/>
      <c r="BF4" s="369"/>
      <c r="BG4" s="369"/>
      <c r="BH4" s="369"/>
      <c r="BI4" s="369"/>
      <c r="BJ4" s="369"/>
      <c r="BK4" s="369"/>
      <c r="BL4" s="369"/>
      <c r="BM4" s="369"/>
      <c r="BN4" s="369"/>
      <c r="BO4" s="369"/>
      <c r="BP4" s="369"/>
      <c r="BQ4" s="369"/>
      <c r="BR4" s="369"/>
      <c r="BS4" s="370"/>
      <c r="BT4" s="368" t="s">
        <v>234</v>
      </c>
      <c r="BU4" s="369"/>
      <c r="BV4" s="369"/>
      <c r="BW4" s="369"/>
      <c r="BX4" s="369"/>
      <c r="BY4" s="369"/>
      <c r="BZ4" s="369"/>
      <c r="CA4" s="369"/>
      <c r="CB4" s="369"/>
      <c r="CC4" s="369"/>
      <c r="CD4" s="369"/>
      <c r="CE4" s="369"/>
      <c r="CF4" s="369"/>
      <c r="CG4" s="369"/>
      <c r="CH4" s="369"/>
      <c r="CI4" s="370"/>
      <c r="CJ4" s="368" t="s">
        <v>235</v>
      </c>
      <c r="CK4" s="369"/>
      <c r="CL4" s="369"/>
      <c r="CM4" s="369"/>
      <c r="CN4" s="369"/>
      <c r="CO4" s="369"/>
      <c r="CP4" s="369"/>
      <c r="CQ4" s="369"/>
      <c r="CR4" s="369"/>
      <c r="CS4" s="369"/>
      <c r="CT4" s="369"/>
      <c r="CU4" s="369"/>
      <c r="CV4" s="369"/>
      <c r="CW4" s="369"/>
      <c r="CX4" s="369"/>
      <c r="CY4" s="369"/>
      <c r="CZ4" s="369"/>
      <c r="DA4" s="370"/>
    </row>
    <row r="5" spans="1:105" s="85" customFormat="1" ht="12.75">
      <c r="A5" s="356">
        <v>1</v>
      </c>
      <c r="B5" s="356"/>
      <c r="C5" s="356"/>
      <c r="D5" s="356"/>
      <c r="E5" s="356"/>
      <c r="F5" s="356"/>
      <c r="G5" s="356">
        <v>2</v>
      </c>
      <c r="H5" s="356"/>
      <c r="I5" s="356"/>
      <c r="J5" s="356"/>
      <c r="K5" s="356"/>
      <c r="L5" s="356"/>
      <c r="M5" s="356"/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  <c r="AD5" s="356"/>
      <c r="AE5" s="356">
        <v>3</v>
      </c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356"/>
      <c r="AW5" s="356"/>
      <c r="AX5" s="356"/>
      <c r="AY5" s="356"/>
      <c r="AZ5" s="356"/>
      <c r="BA5" s="356"/>
      <c r="BB5" s="356"/>
      <c r="BC5" s="356"/>
      <c r="BD5" s="356">
        <v>4</v>
      </c>
      <c r="BE5" s="356"/>
      <c r="BF5" s="356"/>
      <c r="BG5" s="356"/>
      <c r="BH5" s="356"/>
      <c r="BI5" s="356"/>
      <c r="BJ5" s="356"/>
      <c r="BK5" s="356"/>
      <c r="BL5" s="356"/>
      <c r="BM5" s="356"/>
      <c r="BN5" s="356"/>
      <c r="BO5" s="356"/>
      <c r="BP5" s="356"/>
      <c r="BQ5" s="356"/>
      <c r="BR5" s="356"/>
      <c r="BS5" s="356"/>
      <c r="BT5" s="356">
        <v>5</v>
      </c>
      <c r="BU5" s="356"/>
      <c r="BV5" s="356"/>
      <c r="BW5" s="356"/>
      <c r="BX5" s="356"/>
      <c r="BY5" s="356"/>
      <c r="BZ5" s="356"/>
      <c r="CA5" s="356"/>
      <c r="CB5" s="356"/>
      <c r="CC5" s="356"/>
      <c r="CD5" s="356"/>
      <c r="CE5" s="356"/>
      <c r="CF5" s="356"/>
      <c r="CG5" s="356"/>
      <c r="CH5" s="356"/>
      <c r="CI5" s="356"/>
      <c r="CJ5" s="356">
        <v>6</v>
      </c>
      <c r="CK5" s="356"/>
      <c r="CL5" s="356"/>
      <c r="CM5" s="356"/>
      <c r="CN5" s="356"/>
      <c r="CO5" s="356"/>
      <c r="CP5" s="356"/>
      <c r="CQ5" s="356"/>
      <c r="CR5" s="356"/>
      <c r="CS5" s="356"/>
      <c r="CT5" s="356"/>
      <c r="CU5" s="356"/>
      <c r="CV5" s="356"/>
      <c r="CW5" s="356"/>
      <c r="CX5" s="356"/>
      <c r="CY5" s="356"/>
      <c r="CZ5" s="356"/>
      <c r="DA5" s="356"/>
    </row>
    <row r="6" spans="1:105" s="86" customFormat="1" ht="15" customHeight="1">
      <c r="A6" s="377"/>
      <c r="B6" s="377"/>
      <c r="C6" s="377"/>
      <c r="D6" s="377"/>
      <c r="E6" s="377"/>
      <c r="F6" s="377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  <c r="T6" s="386"/>
      <c r="U6" s="386"/>
      <c r="V6" s="386"/>
      <c r="W6" s="386"/>
      <c r="X6" s="386"/>
      <c r="Y6" s="386"/>
      <c r="Z6" s="386"/>
      <c r="AA6" s="386"/>
      <c r="AB6" s="386"/>
      <c r="AC6" s="386"/>
      <c r="AD6" s="386"/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22"/>
      <c r="AP6" s="322"/>
      <c r="AQ6" s="322"/>
      <c r="AR6" s="322"/>
      <c r="AS6" s="322"/>
      <c r="AT6" s="322"/>
      <c r="AU6" s="322"/>
      <c r="AV6" s="322"/>
      <c r="AW6" s="322"/>
      <c r="AX6" s="322"/>
      <c r="AY6" s="322"/>
      <c r="AZ6" s="322"/>
      <c r="BA6" s="322"/>
      <c r="BB6" s="322"/>
      <c r="BC6" s="322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</row>
    <row r="7" spans="1:105" s="86" customFormat="1" ht="15" customHeight="1">
      <c r="A7" s="377"/>
      <c r="B7" s="377"/>
      <c r="C7" s="377"/>
      <c r="D7" s="377"/>
      <c r="E7" s="377"/>
      <c r="F7" s="377"/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  <c r="T7" s="386"/>
      <c r="U7" s="386"/>
      <c r="V7" s="386"/>
      <c r="W7" s="386"/>
      <c r="X7" s="386"/>
      <c r="Y7" s="386"/>
      <c r="Z7" s="386"/>
      <c r="AA7" s="386"/>
      <c r="AB7" s="386"/>
      <c r="AC7" s="386"/>
      <c r="AD7" s="386"/>
      <c r="AE7" s="322"/>
      <c r="AF7" s="322"/>
      <c r="AG7" s="322"/>
      <c r="AH7" s="322"/>
      <c r="AI7" s="322"/>
      <c r="AJ7" s="322"/>
      <c r="AK7" s="322"/>
      <c r="AL7" s="322"/>
      <c r="AM7" s="322"/>
      <c r="AN7" s="322"/>
      <c r="AO7" s="322"/>
      <c r="AP7" s="322"/>
      <c r="AQ7" s="322"/>
      <c r="AR7" s="322"/>
      <c r="AS7" s="322"/>
      <c r="AT7" s="322"/>
      <c r="AU7" s="322"/>
      <c r="AV7" s="322"/>
      <c r="AW7" s="322"/>
      <c r="AX7" s="322"/>
      <c r="AY7" s="322"/>
      <c r="AZ7" s="322"/>
      <c r="BA7" s="322"/>
      <c r="BB7" s="322"/>
      <c r="BC7" s="322"/>
      <c r="BD7" s="322"/>
      <c r="BE7" s="322"/>
      <c r="BF7" s="322"/>
      <c r="BG7" s="322"/>
      <c r="BH7" s="322"/>
      <c r="BI7" s="322"/>
      <c r="BJ7" s="322"/>
      <c r="BK7" s="322"/>
      <c r="BL7" s="322"/>
      <c r="BM7" s="322"/>
      <c r="BN7" s="322"/>
      <c r="BO7" s="322"/>
      <c r="BP7" s="322"/>
      <c r="BQ7" s="322"/>
      <c r="BR7" s="322"/>
      <c r="BS7" s="322"/>
      <c r="BT7" s="322"/>
      <c r="BU7" s="322"/>
      <c r="BV7" s="322"/>
      <c r="BW7" s="322"/>
      <c r="BX7" s="322"/>
      <c r="BY7" s="322"/>
      <c r="BZ7" s="322"/>
      <c r="CA7" s="322"/>
      <c r="CB7" s="322"/>
      <c r="CC7" s="322"/>
      <c r="CD7" s="322"/>
      <c r="CE7" s="322"/>
      <c r="CF7" s="322"/>
      <c r="CG7" s="322"/>
      <c r="CH7" s="322"/>
      <c r="CI7" s="322"/>
      <c r="CJ7" s="322"/>
      <c r="CK7" s="322"/>
      <c r="CL7" s="322"/>
      <c r="CM7" s="322"/>
      <c r="CN7" s="322"/>
      <c r="CO7" s="322"/>
      <c r="CP7" s="322"/>
      <c r="CQ7" s="322"/>
      <c r="CR7" s="322"/>
      <c r="CS7" s="322"/>
      <c r="CT7" s="322"/>
      <c r="CU7" s="322"/>
      <c r="CV7" s="322"/>
      <c r="CW7" s="322"/>
      <c r="CX7" s="322"/>
      <c r="CY7" s="322"/>
      <c r="CZ7" s="322"/>
      <c r="DA7" s="322"/>
    </row>
    <row r="8" spans="1:105" s="86" customFormat="1" ht="15" customHeight="1">
      <c r="A8" s="377"/>
      <c r="B8" s="377"/>
      <c r="C8" s="377"/>
      <c r="D8" s="377"/>
      <c r="E8" s="377"/>
      <c r="F8" s="377"/>
      <c r="G8" s="340" t="s">
        <v>229</v>
      </c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1"/>
      <c r="AE8" s="322" t="s">
        <v>7</v>
      </c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/>
      <c r="AT8" s="322"/>
      <c r="AU8" s="322"/>
      <c r="AV8" s="322"/>
      <c r="AW8" s="322"/>
      <c r="AX8" s="322"/>
      <c r="AY8" s="322"/>
      <c r="AZ8" s="322"/>
      <c r="BA8" s="322"/>
      <c r="BB8" s="322"/>
      <c r="BC8" s="322"/>
      <c r="BD8" s="322" t="s">
        <v>7</v>
      </c>
      <c r="BE8" s="322"/>
      <c r="BF8" s="322"/>
      <c r="BG8" s="322"/>
      <c r="BH8" s="322"/>
      <c r="BI8" s="322"/>
      <c r="BJ8" s="322"/>
      <c r="BK8" s="322"/>
      <c r="BL8" s="322"/>
      <c r="BM8" s="322"/>
      <c r="BN8" s="322"/>
      <c r="BO8" s="322"/>
      <c r="BP8" s="322"/>
      <c r="BQ8" s="322"/>
      <c r="BR8" s="322"/>
      <c r="BS8" s="322"/>
      <c r="BT8" s="322" t="s">
        <v>7</v>
      </c>
      <c r="BU8" s="322"/>
      <c r="BV8" s="322"/>
      <c r="BW8" s="322"/>
      <c r="BX8" s="322"/>
      <c r="BY8" s="322"/>
      <c r="BZ8" s="322"/>
      <c r="CA8" s="322"/>
      <c r="CB8" s="322"/>
      <c r="CC8" s="322"/>
      <c r="CD8" s="322"/>
      <c r="CE8" s="322"/>
      <c r="CF8" s="322"/>
      <c r="CG8" s="322"/>
      <c r="CH8" s="322"/>
      <c r="CI8" s="322"/>
      <c r="CJ8" s="322"/>
      <c r="CK8" s="322"/>
      <c r="CL8" s="322"/>
      <c r="CM8" s="322"/>
      <c r="CN8" s="322"/>
      <c r="CO8" s="322"/>
      <c r="CP8" s="322"/>
      <c r="CQ8" s="322"/>
      <c r="CR8" s="322"/>
      <c r="CS8" s="322"/>
      <c r="CT8" s="322"/>
      <c r="CU8" s="322"/>
      <c r="CV8" s="322"/>
      <c r="CW8" s="322"/>
      <c r="CX8" s="322"/>
      <c r="CY8" s="322"/>
      <c r="CZ8" s="322"/>
      <c r="DA8" s="322"/>
    </row>
    <row r="10" spans="1:105" s="177" customFormat="1" ht="14.25">
      <c r="A10" s="364" t="s">
        <v>236</v>
      </c>
      <c r="B10" s="364"/>
      <c r="C10" s="364"/>
      <c r="D10" s="364"/>
      <c r="E10" s="364"/>
      <c r="F10" s="364"/>
      <c r="G10" s="364"/>
      <c r="H10" s="364"/>
      <c r="I10" s="364"/>
      <c r="J10" s="364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  <c r="V10" s="364"/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64"/>
      <c r="BB10" s="364"/>
      <c r="BC10" s="364"/>
      <c r="BD10" s="364"/>
      <c r="BE10" s="364"/>
      <c r="BF10" s="364"/>
      <c r="BG10" s="364"/>
      <c r="BH10" s="364"/>
      <c r="BI10" s="364"/>
      <c r="BJ10" s="364"/>
      <c r="BK10" s="364"/>
      <c r="BL10" s="364"/>
      <c r="BM10" s="364"/>
      <c r="BN10" s="364"/>
      <c r="BO10" s="364"/>
      <c r="BP10" s="364"/>
      <c r="BQ10" s="364"/>
      <c r="BR10" s="364"/>
      <c r="BS10" s="364"/>
      <c r="BT10" s="364"/>
      <c r="BU10" s="364"/>
      <c r="BV10" s="364"/>
      <c r="BW10" s="364"/>
      <c r="BX10" s="364"/>
      <c r="BY10" s="364"/>
      <c r="BZ10" s="364"/>
      <c r="CA10" s="364"/>
      <c r="CB10" s="364"/>
      <c r="CC10" s="364"/>
      <c r="CD10" s="364"/>
      <c r="CE10" s="364"/>
      <c r="CF10" s="364"/>
      <c r="CG10" s="364"/>
      <c r="CH10" s="364"/>
      <c r="CI10" s="364"/>
      <c r="CJ10" s="364"/>
      <c r="CK10" s="364"/>
      <c r="CL10" s="364"/>
      <c r="CM10" s="364"/>
      <c r="CN10" s="364"/>
      <c r="CO10" s="364"/>
      <c r="CP10" s="364"/>
      <c r="CQ10" s="364"/>
      <c r="CR10" s="364"/>
      <c r="CS10" s="364"/>
      <c r="CT10" s="364"/>
      <c r="CU10" s="364"/>
      <c r="CV10" s="364"/>
      <c r="CW10" s="364"/>
      <c r="CX10" s="364"/>
      <c r="CY10" s="364"/>
      <c r="CZ10" s="364"/>
      <c r="DA10" s="364"/>
    </row>
    <row r="11" spans="1:105" ht="10.5" customHeight="1"/>
    <row r="12" spans="1:105" s="175" customFormat="1" ht="55.5" customHeight="1">
      <c r="A12" s="368" t="s">
        <v>220</v>
      </c>
      <c r="B12" s="369"/>
      <c r="C12" s="369"/>
      <c r="D12" s="369"/>
      <c r="E12" s="369"/>
      <c r="F12" s="370"/>
      <c r="G12" s="368" t="s">
        <v>231</v>
      </c>
      <c r="H12" s="369"/>
      <c r="I12" s="369"/>
      <c r="J12" s="369"/>
      <c r="K12" s="369"/>
      <c r="L12" s="369"/>
      <c r="M12" s="369"/>
      <c r="N12" s="369"/>
      <c r="O12" s="369"/>
      <c r="P12" s="369"/>
      <c r="Q12" s="369"/>
      <c r="R12" s="369"/>
      <c r="S12" s="369"/>
      <c r="T12" s="369"/>
      <c r="U12" s="369"/>
      <c r="V12" s="369"/>
      <c r="W12" s="369"/>
      <c r="X12" s="369"/>
      <c r="Y12" s="369"/>
      <c r="Z12" s="369"/>
      <c r="AA12" s="369"/>
      <c r="AB12" s="369"/>
      <c r="AC12" s="369"/>
      <c r="AD12" s="370"/>
      <c r="AE12" s="368" t="s">
        <v>237</v>
      </c>
      <c r="AF12" s="369"/>
      <c r="AG12" s="369"/>
      <c r="AH12" s="369"/>
      <c r="AI12" s="369"/>
      <c r="AJ12" s="369"/>
      <c r="AK12" s="369"/>
      <c r="AL12" s="369"/>
      <c r="AM12" s="369"/>
      <c r="AN12" s="369"/>
      <c r="AO12" s="369"/>
      <c r="AP12" s="369"/>
      <c r="AQ12" s="369"/>
      <c r="AR12" s="369"/>
      <c r="AS12" s="369"/>
      <c r="AT12" s="369"/>
      <c r="AU12" s="369"/>
      <c r="AV12" s="369"/>
      <c r="AW12" s="369"/>
      <c r="AX12" s="369"/>
      <c r="AY12" s="370"/>
      <c r="AZ12" s="368" t="s">
        <v>238</v>
      </c>
      <c r="BA12" s="369"/>
      <c r="BB12" s="369"/>
      <c r="BC12" s="369"/>
      <c r="BD12" s="369"/>
      <c r="BE12" s="369"/>
      <c r="BF12" s="369"/>
      <c r="BG12" s="369"/>
      <c r="BH12" s="369"/>
      <c r="BI12" s="369"/>
      <c r="BJ12" s="369"/>
      <c r="BK12" s="369"/>
      <c r="BL12" s="369"/>
      <c r="BM12" s="369"/>
      <c r="BN12" s="369"/>
      <c r="BO12" s="369"/>
      <c r="BP12" s="369"/>
      <c r="BQ12" s="370"/>
      <c r="BR12" s="368" t="s">
        <v>239</v>
      </c>
      <c r="BS12" s="369"/>
      <c r="BT12" s="369"/>
      <c r="BU12" s="369"/>
      <c r="BV12" s="369"/>
      <c r="BW12" s="369"/>
      <c r="BX12" s="369"/>
      <c r="BY12" s="369"/>
      <c r="BZ12" s="369"/>
      <c r="CA12" s="369"/>
      <c r="CB12" s="369"/>
      <c r="CC12" s="369"/>
      <c r="CD12" s="369"/>
      <c r="CE12" s="369"/>
      <c r="CF12" s="369"/>
      <c r="CG12" s="369"/>
      <c r="CH12" s="369"/>
      <c r="CI12" s="370"/>
      <c r="CJ12" s="368" t="s">
        <v>235</v>
      </c>
      <c r="CK12" s="369"/>
      <c r="CL12" s="369"/>
      <c r="CM12" s="369"/>
      <c r="CN12" s="369"/>
      <c r="CO12" s="369"/>
      <c r="CP12" s="369"/>
      <c r="CQ12" s="369"/>
      <c r="CR12" s="369"/>
      <c r="CS12" s="369"/>
      <c r="CT12" s="369"/>
      <c r="CU12" s="369"/>
      <c r="CV12" s="369"/>
      <c r="CW12" s="369"/>
      <c r="CX12" s="369"/>
      <c r="CY12" s="369"/>
      <c r="CZ12" s="369"/>
      <c r="DA12" s="370"/>
    </row>
    <row r="13" spans="1:105" s="85" customFormat="1" ht="12.75">
      <c r="A13" s="356">
        <v>1</v>
      </c>
      <c r="B13" s="356"/>
      <c r="C13" s="356"/>
      <c r="D13" s="356"/>
      <c r="E13" s="356"/>
      <c r="F13" s="356"/>
      <c r="G13" s="356">
        <v>2</v>
      </c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>
        <v>3</v>
      </c>
      <c r="AF13" s="356"/>
      <c r="AG13" s="356"/>
      <c r="AH13" s="356"/>
      <c r="AI13" s="356"/>
      <c r="AJ13" s="356"/>
      <c r="AK13" s="356"/>
      <c r="AL13" s="356"/>
      <c r="AM13" s="356"/>
      <c r="AN13" s="356"/>
      <c r="AO13" s="356"/>
      <c r="AP13" s="356"/>
      <c r="AQ13" s="356"/>
      <c r="AR13" s="356"/>
      <c r="AS13" s="356"/>
      <c r="AT13" s="356"/>
      <c r="AU13" s="356"/>
      <c r="AV13" s="356"/>
      <c r="AW13" s="356"/>
      <c r="AX13" s="356"/>
      <c r="AY13" s="356"/>
      <c r="AZ13" s="356">
        <v>4</v>
      </c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>
        <v>5</v>
      </c>
      <c r="BS13" s="356"/>
      <c r="BT13" s="356"/>
      <c r="BU13" s="356"/>
      <c r="BV13" s="356"/>
      <c r="BW13" s="356"/>
      <c r="BX13" s="356"/>
      <c r="BY13" s="356"/>
      <c r="BZ13" s="356"/>
      <c r="CA13" s="356"/>
      <c r="CB13" s="356"/>
      <c r="CC13" s="356"/>
      <c r="CD13" s="356"/>
      <c r="CE13" s="356"/>
      <c r="CF13" s="356"/>
      <c r="CG13" s="356"/>
      <c r="CH13" s="356"/>
      <c r="CI13" s="356"/>
      <c r="CJ13" s="356">
        <v>6</v>
      </c>
      <c r="CK13" s="356"/>
      <c r="CL13" s="356"/>
      <c r="CM13" s="356"/>
      <c r="CN13" s="356"/>
      <c r="CO13" s="356"/>
      <c r="CP13" s="356"/>
      <c r="CQ13" s="356"/>
      <c r="CR13" s="356"/>
      <c r="CS13" s="356"/>
      <c r="CT13" s="356"/>
      <c r="CU13" s="356"/>
      <c r="CV13" s="356"/>
      <c r="CW13" s="356"/>
      <c r="CX13" s="356"/>
      <c r="CY13" s="356"/>
      <c r="CZ13" s="356"/>
      <c r="DA13" s="356"/>
    </row>
    <row r="14" spans="1:105" s="86" customFormat="1" ht="44.25" customHeight="1">
      <c r="A14" s="377"/>
      <c r="B14" s="377"/>
      <c r="C14" s="377"/>
      <c r="D14" s="377"/>
      <c r="E14" s="377"/>
      <c r="F14" s="377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386"/>
      <c r="AD14" s="386"/>
      <c r="AE14" s="322"/>
      <c r="AF14" s="322"/>
      <c r="AG14" s="322"/>
      <c r="AH14" s="322"/>
      <c r="AI14" s="322"/>
      <c r="AJ14" s="322"/>
      <c r="AK14" s="322"/>
      <c r="AL14" s="322"/>
      <c r="AM14" s="322"/>
      <c r="AN14" s="322"/>
      <c r="AO14" s="322"/>
      <c r="AP14" s="322"/>
      <c r="AQ14" s="322"/>
      <c r="AR14" s="322"/>
      <c r="AS14" s="322"/>
      <c r="AT14" s="322"/>
      <c r="AU14" s="322"/>
      <c r="AV14" s="322"/>
      <c r="AW14" s="322"/>
      <c r="AX14" s="322"/>
      <c r="AY14" s="322"/>
      <c r="AZ14" s="322"/>
      <c r="BA14" s="322"/>
      <c r="BB14" s="322"/>
      <c r="BC14" s="322"/>
      <c r="BD14" s="322"/>
      <c r="BE14" s="322"/>
      <c r="BF14" s="322"/>
      <c r="BG14" s="322"/>
      <c r="BH14" s="322"/>
      <c r="BI14" s="322"/>
      <c r="BJ14" s="322"/>
      <c r="BK14" s="322"/>
      <c r="BL14" s="322"/>
      <c r="BM14" s="322"/>
      <c r="BN14" s="322"/>
      <c r="BO14" s="322"/>
      <c r="BP14" s="322"/>
      <c r="BQ14" s="322"/>
      <c r="BR14" s="322"/>
      <c r="BS14" s="322"/>
      <c r="BT14" s="322"/>
      <c r="BU14" s="322"/>
      <c r="BV14" s="322"/>
      <c r="BW14" s="322"/>
      <c r="BX14" s="322"/>
      <c r="BY14" s="322"/>
      <c r="BZ14" s="322"/>
      <c r="CA14" s="322"/>
      <c r="CB14" s="322"/>
      <c r="CC14" s="322"/>
      <c r="CD14" s="322"/>
      <c r="CE14" s="322"/>
      <c r="CF14" s="322"/>
      <c r="CG14" s="322"/>
      <c r="CH14" s="322"/>
      <c r="CI14" s="322"/>
      <c r="CJ14" s="387"/>
      <c r="CK14" s="387"/>
      <c r="CL14" s="387"/>
      <c r="CM14" s="387"/>
      <c r="CN14" s="387"/>
      <c r="CO14" s="387"/>
      <c r="CP14" s="387"/>
      <c r="CQ14" s="387"/>
      <c r="CR14" s="387"/>
      <c r="CS14" s="387"/>
      <c r="CT14" s="387"/>
      <c r="CU14" s="387"/>
      <c r="CV14" s="387"/>
      <c r="CW14" s="387"/>
      <c r="CX14" s="387"/>
      <c r="CY14" s="387"/>
      <c r="CZ14" s="387"/>
      <c r="DA14" s="387"/>
    </row>
    <row r="15" spans="1:105" s="86" customFormat="1" ht="15" customHeight="1">
      <c r="A15" s="377"/>
      <c r="B15" s="377"/>
      <c r="C15" s="377"/>
      <c r="D15" s="377"/>
      <c r="E15" s="377"/>
      <c r="F15" s="377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6"/>
      <c r="AC15" s="386"/>
      <c r="AD15" s="386"/>
      <c r="AE15" s="322"/>
      <c r="AF15" s="322"/>
      <c r="AG15" s="322"/>
      <c r="AH15" s="322"/>
      <c r="AI15" s="322"/>
      <c r="AJ15" s="322"/>
      <c r="AK15" s="322"/>
      <c r="AL15" s="322"/>
      <c r="AM15" s="322"/>
      <c r="AN15" s="322"/>
      <c r="AO15" s="322"/>
      <c r="AP15" s="322"/>
      <c r="AQ15" s="322"/>
      <c r="AR15" s="322"/>
      <c r="AS15" s="322"/>
      <c r="AT15" s="322"/>
      <c r="AU15" s="322"/>
      <c r="AV15" s="322"/>
      <c r="AW15" s="322"/>
      <c r="AX15" s="322"/>
      <c r="AY15" s="322"/>
      <c r="AZ15" s="322"/>
      <c r="BA15" s="322"/>
      <c r="BB15" s="322"/>
      <c r="BC15" s="322"/>
      <c r="BD15" s="322"/>
      <c r="BE15" s="322"/>
      <c r="BF15" s="322"/>
      <c r="BG15" s="322"/>
      <c r="BH15" s="322"/>
      <c r="BI15" s="322"/>
      <c r="BJ15" s="322"/>
      <c r="BK15" s="322"/>
      <c r="BL15" s="322"/>
      <c r="BM15" s="322"/>
      <c r="BN15" s="322"/>
      <c r="BO15" s="322"/>
      <c r="BP15" s="322"/>
      <c r="BQ15" s="322"/>
      <c r="BR15" s="322"/>
      <c r="BS15" s="322"/>
      <c r="BT15" s="322"/>
      <c r="BU15" s="322"/>
      <c r="BV15" s="322"/>
      <c r="BW15" s="322"/>
      <c r="BX15" s="322"/>
      <c r="BY15" s="322"/>
      <c r="BZ15" s="322"/>
      <c r="CA15" s="322"/>
      <c r="CB15" s="322"/>
      <c r="CC15" s="322"/>
      <c r="CD15" s="322"/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  <c r="CO15" s="322"/>
      <c r="CP15" s="322"/>
      <c r="CQ15" s="322"/>
      <c r="CR15" s="322"/>
      <c r="CS15" s="322"/>
      <c r="CT15" s="322"/>
      <c r="CU15" s="322"/>
      <c r="CV15" s="322"/>
      <c r="CW15" s="322"/>
      <c r="CX15" s="322"/>
      <c r="CY15" s="322"/>
      <c r="CZ15" s="322"/>
      <c r="DA15" s="322"/>
    </row>
    <row r="16" spans="1:105" s="86" customFormat="1" ht="15" customHeight="1">
      <c r="A16" s="377"/>
      <c r="B16" s="377"/>
      <c r="C16" s="377"/>
      <c r="D16" s="377"/>
      <c r="E16" s="377"/>
      <c r="F16" s="377"/>
      <c r="G16" s="340" t="s">
        <v>229</v>
      </c>
      <c r="H16" s="340"/>
      <c r="I16" s="340"/>
      <c r="J16" s="340"/>
      <c r="K16" s="340"/>
      <c r="L16" s="340"/>
      <c r="M16" s="340"/>
      <c r="N16" s="340"/>
      <c r="O16" s="340"/>
      <c r="P16" s="340"/>
      <c r="Q16" s="340"/>
      <c r="R16" s="340"/>
      <c r="S16" s="340"/>
      <c r="T16" s="340"/>
      <c r="U16" s="340"/>
      <c r="V16" s="340"/>
      <c r="W16" s="340"/>
      <c r="X16" s="340"/>
      <c r="Y16" s="340"/>
      <c r="Z16" s="340"/>
      <c r="AA16" s="340"/>
      <c r="AB16" s="340"/>
      <c r="AC16" s="340"/>
      <c r="AD16" s="341"/>
      <c r="AE16" s="322" t="s">
        <v>7</v>
      </c>
      <c r="AF16" s="322"/>
      <c r="AG16" s="322"/>
      <c r="AH16" s="322"/>
      <c r="AI16" s="322"/>
      <c r="AJ16" s="322"/>
      <c r="AK16" s="322"/>
      <c r="AL16" s="322"/>
      <c r="AM16" s="322"/>
      <c r="AN16" s="322"/>
      <c r="AO16" s="322"/>
      <c r="AP16" s="322"/>
      <c r="AQ16" s="322"/>
      <c r="AR16" s="322"/>
      <c r="AS16" s="322"/>
      <c r="AT16" s="322"/>
      <c r="AU16" s="322"/>
      <c r="AV16" s="322"/>
      <c r="AW16" s="322"/>
      <c r="AX16" s="322"/>
      <c r="AY16" s="322"/>
      <c r="AZ16" s="322" t="s">
        <v>7</v>
      </c>
      <c r="BA16" s="322"/>
      <c r="BB16" s="322"/>
      <c r="BC16" s="322"/>
      <c r="BD16" s="322"/>
      <c r="BE16" s="322"/>
      <c r="BF16" s="322"/>
      <c r="BG16" s="322"/>
      <c r="BH16" s="322"/>
      <c r="BI16" s="322"/>
      <c r="BJ16" s="322"/>
      <c r="BK16" s="322"/>
      <c r="BL16" s="322"/>
      <c r="BM16" s="322"/>
      <c r="BN16" s="322"/>
      <c r="BO16" s="322"/>
      <c r="BP16" s="322"/>
      <c r="BQ16" s="322"/>
      <c r="BR16" s="322" t="s">
        <v>7</v>
      </c>
      <c r="BS16" s="322"/>
      <c r="BT16" s="322"/>
      <c r="BU16" s="322"/>
      <c r="BV16" s="322"/>
      <c r="BW16" s="322"/>
      <c r="BX16" s="322"/>
      <c r="BY16" s="322"/>
      <c r="BZ16" s="322"/>
      <c r="CA16" s="322"/>
      <c r="CB16" s="322"/>
      <c r="CC16" s="322"/>
      <c r="CD16" s="322"/>
      <c r="CE16" s="322"/>
      <c r="CF16" s="322"/>
      <c r="CG16" s="322"/>
      <c r="CH16" s="322"/>
      <c r="CI16" s="322"/>
      <c r="CJ16" s="387">
        <f>CJ14</f>
        <v>0</v>
      </c>
      <c r="CK16" s="322"/>
      <c r="CL16" s="322"/>
      <c r="CM16" s="322"/>
      <c r="CN16" s="322"/>
      <c r="CO16" s="322"/>
      <c r="CP16" s="322"/>
      <c r="CQ16" s="322"/>
      <c r="CR16" s="322"/>
      <c r="CS16" s="322"/>
      <c r="CT16" s="322"/>
      <c r="CU16" s="322"/>
      <c r="CV16" s="322"/>
      <c r="CW16" s="322"/>
      <c r="CX16" s="322"/>
      <c r="CY16" s="322"/>
      <c r="CZ16" s="322"/>
      <c r="DA16" s="322"/>
    </row>
    <row r="18" spans="1:105" s="177" customFormat="1" ht="41.25" customHeight="1">
      <c r="A18" s="389" t="s">
        <v>240</v>
      </c>
      <c r="B18" s="389"/>
      <c r="C18" s="389"/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89"/>
      <c r="AC18" s="389"/>
      <c r="AD18" s="389"/>
      <c r="AE18" s="389"/>
      <c r="AF18" s="389"/>
      <c r="AG18" s="389"/>
      <c r="AH18" s="389"/>
      <c r="AI18" s="389"/>
      <c r="AJ18" s="389"/>
      <c r="AK18" s="389"/>
      <c r="AL18" s="389"/>
      <c r="AM18" s="389"/>
      <c r="AN18" s="389"/>
      <c r="AO18" s="389"/>
      <c r="AP18" s="389"/>
      <c r="AQ18" s="389"/>
      <c r="AR18" s="389"/>
      <c r="AS18" s="389"/>
      <c r="AT18" s="389"/>
      <c r="AU18" s="389"/>
      <c r="AV18" s="389"/>
      <c r="AW18" s="389"/>
      <c r="AX18" s="389"/>
      <c r="AY18" s="389"/>
      <c r="AZ18" s="389"/>
      <c r="BA18" s="389"/>
      <c r="BB18" s="389"/>
      <c r="BC18" s="389"/>
      <c r="BD18" s="389"/>
      <c r="BE18" s="389"/>
      <c r="BF18" s="389"/>
      <c r="BG18" s="389"/>
      <c r="BH18" s="389"/>
      <c r="BI18" s="389"/>
      <c r="BJ18" s="389"/>
      <c r="BK18" s="389"/>
      <c r="BL18" s="389"/>
      <c r="BM18" s="389"/>
      <c r="BN18" s="389"/>
      <c r="BO18" s="389"/>
      <c r="BP18" s="389"/>
      <c r="BQ18" s="389"/>
      <c r="BR18" s="389"/>
      <c r="BS18" s="389"/>
      <c r="BT18" s="389"/>
      <c r="BU18" s="389"/>
      <c r="BV18" s="389"/>
      <c r="BW18" s="389"/>
      <c r="BX18" s="389"/>
      <c r="BY18" s="389"/>
      <c r="BZ18" s="389"/>
      <c r="CA18" s="389"/>
      <c r="CB18" s="389"/>
      <c r="CC18" s="389"/>
      <c r="CD18" s="389"/>
      <c r="CE18" s="389"/>
      <c r="CF18" s="389"/>
      <c r="CG18" s="389"/>
      <c r="CH18" s="389"/>
      <c r="CI18" s="389"/>
      <c r="CJ18" s="389"/>
      <c r="CK18" s="389"/>
      <c r="CL18" s="389"/>
      <c r="CM18" s="389"/>
      <c r="CN18" s="389"/>
      <c r="CO18" s="389"/>
      <c r="CP18" s="389"/>
      <c r="CQ18" s="389"/>
      <c r="CR18" s="389"/>
      <c r="CS18" s="389"/>
      <c r="CT18" s="389"/>
      <c r="CU18" s="389"/>
      <c r="CV18" s="389"/>
      <c r="CW18" s="389"/>
      <c r="CX18" s="389"/>
      <c r="CY18" s="389"/>
      <c r="CZ18" s="389"/>
      <c r="DA18" s="389"/>
    </row>
    <row r="19" spans="1:105" ht="10.5" customHeight="1"/>
    <row r="20" spans="1:105" ht="55.5" customHeight="1">
      <c r="A20" s="368" t="s">
        <v>220</v>
      </c>
      <c r="B20" s="369"/>
      <c r="C20" s="369"/>
      <c r="D20" s="369"/>
      <c r="E20" s="369"/>
      <c r="F20" s="370"/>
      <c r="G20" s="368" t="s">
        <v>241</v>
      </c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  <c r="AA20" s="369"/>
      <c r="AB20" s="369"/>
      <c r="AC20" s="369"/>
      <c r="AD20" s="369"/>
      <c r="AE20" s="369"/>
      <c r="AF20" s="369"/>
      <c r="AG20" s="369"/>
      <c r="AH20" s="369"/>
      <c r="AI20" s="369"/>
      <c r="AJ20" s="369"/>
      <c r="AK20" s="369"/>
      <c r="AL20" s="369"/>
      <c r="AM20" s="369"/>
      <c r="AN20" s="369"/>
      <c r="AO20" s="369"/>
      <c r="AP20" s="369"/>
      <c r="AQ20" s="369"/>
      <c r="AR20" s="369"/>
      <c r="AS20" s="369"/>
      <c r="AT20" s="369"/>
      <c r="AU20" s="369"/>
      <c r="AV20" s="369"/>
      <c r="AW20" s="369"/>
      <c r="AX20" s="369"/>
      <c r="AY20" s="369"/>
      <c r="AZ20" s="369"/>
      <c r="BA20" s="369"/>
      <c r="BB20" s="369"/>
      <c r="BC20" s="369"/>
      <c r="BD20" s="369"/>
      <c r="BE20" s="369"/>
      <c r="BF20" s="369"/>
      <c r="BG20" s="369"/>
      <c r="BH20" s="369"/>
      <c r="BI20" s="369"/>
      <c r="BJ20" s="369"/>
      <c r="BK20" s="369"/>
      <c r="BL20" s="369"/>
      <c r="BM20" s="369"/>
      <c r="BN20" s="369"/>
      <c r="BO20" s="369"/>
      <c r="BP20" s="369"/>
      <c r="BQ20" s="369"/>
      <c r="BR20" s="369"/>
      <c r="BS20" s="369"/>
      <c r="BT20" s="369"/>
      <c r="BU20" s="369"/>
      <c r="BV20" s="370"/>
      <c r="BW20" s="368" t="s">
        <v>242</v>
      </c>
      <c r="BX20" s="369"/>
      <c r="BY20" s="369"/>
      <c r="BZ20" s="369"/>
      <c r="CA20" s="369"/>
      <c r="CB20" s="369"/>
      <c r="CC20" s="369"/>
      <c r="CD20" s="369"/>
      <c r="CE20" s="369"/>
      <c r="CF20" s="369"/>
      <c r="CG20" s="369"/>
      <c r="CH20" s="369"/>
      <c r="CI20" s="369"/>
      <c r="CJ20" s="369"/>
      <c r="CK20" s="369"/>
      <c r="CL20" s="370"/>
      <c r="CM20" s="368" t="s">
        <v>243</v>
      </c>
      <c r="CN20" s="369"/>
      <c r="CO20" s="369"/>
      <c r="CP20" s="369"/>
      <c r="CQ20" s="369"/>
      <c r="CR20" s="369"/>
      <c r="CS20" s="369"/>
      <c r="CT20" s="369"/>
      <c r="CU20" s="369"/>
      <c r="CV20" s="369"/>
      <c r="CW20" s="369"/>
      <c r="CX20" s="369"/>
      <c r="CY20" s="369"/>
      <c r="CZ20" s="369"/>
      <c r="DA20" s="370"/>
    </row>
    <row r="21" spans="1:105" s="17" customFormat="1" ht="12.75">
      <c r="A21" s="356">
        <v>1</v>
      </c>
      <c r="B21" s="356"/>
      <c r="C21" s="356"/>
      <c r="D21" s="356"/>
      <c r="E21" s="356"/>
      <c r="F21" s="356"/>
      <c r="G21" s="356">
        <v>2</v>
      </c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  <c r="AO21" s="356"/>
      <c r="AP21" s="356"/>
      <c r="AQ21" s="356"/>
      <c r="AR21" s="356"/>
      <c r="AS21" s="356"/>
      <c r="AT21" s="356"/>
      <c r="AU21" s="356"/>
      <c r="AV21" s="356"/>
      <c r="AW21" s="356"/>
      <c r="AX21" s="356"/>
      <c r="AY21" s="356"/>
      <c r="AZ21" s="356"/>
      <c r="BA21" s="356"/>
      <c r="BB21" s="356"/>
      <c r="BC21" s="356"/>
      <c r="BD21" s="356"/>
      <c r="BE21" s="356"/>
      <c r="BF21" s="356"/>
      <c r="BG21" s="356"/>
      <c r="BH21" s="356"/>
      <c r="BI21" s="356"/>
      <c r="BJ21" s="356"/>
      <c r="BK21" s="356"/>
      <c r="BL21" s="356"/>
      <c r="BM21" s="356"/>
      <c r="BN21" s="356"/>
      <c r="BO21" s="356"/>
      <c r="BP21" s="356"/>
      <c r="BQ21" s="356"/>
      <c r="BR21" s="356"/>
      <c r="BS21" s="356"/>
      <c r="BT21" s="356"/>
      <c r="BU21" s="356"/>
      <c r="BV21" s="356"/>
      <c r="BW21" s="356">
        <v>3</v>
      </c>
      <c r="BX21" s="356"/>
      <c r="BY21" s="356"/>
      <c r="BZ21" s="356"/>
      <c r="CA21" s="356"/>
      <c r="CB21" s="356"/>
      <c r="CC21" s="356"/>
      <c r="CD21" s="356"/>
      <c r="CE21" s="356"/>
      <c r="CF21" s="356"/>
      <c r="CG21" s="356"/>
      <c r="CH21" s="356"/>
      <c r="CI21" s="356"/>
      <c r="CJ21" s="356"/>
      <c r="CK21" s="356"/>
      <c r="CL21" s="356"/>
      <c r="CM21" s="356">
        <v>4</v>
      </c>
      <c r="CN21" s="356"/>
      <c r="CO21" s="356"/>
      <c r="CP21" s="356"/>
      <c r="CQ21" s="356"/>
      <c r="CR21" s="356"/>
      <c r="CS21" s="356"/>
      <c r="CT21" s="356"/>
      <c r="CU21" s="356"/>
      <c r="CV21" s="356"/>
      <c r="CW21" s="356"/>
      <c r="CX21" s="356"/>
      <c r="CY21" s="356"/>
      <c r="CZ21" s="356"/>
      <c r="DA21" s="356"/>
    </row>
    <row r="22" spans="1:105" ht="15" customHeight="1">
      <c r="A22" s="377" t="s">
        <v>244</v>
      </c>
      <c r="B22" s="377"/>
      <c r="C22" s="377"/>
      <c r="D22" s="377"/>
      <c r="E22" s="377"/>
      <c r="F22" s="377"/>
      <c r="G22" s="176"/>
      <c r="H22" s="379" t="s">
        <v>245</v>
      </c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79"/>
      <c r="AC22" s="379"/>
      <c r="AD22" s="379"/>
      <c r="AE22" s="379"/>
      <c r="AF22" s="379"/>
      <c r="AG22" s="379"/>
      <c r="AH22" s="379"/>
      <c r="AI22" s="379"/>
      <c r="AJ22" s="379"/>
      <c r="AK22" s="379"/>
      <c r="AL22" s="379"/>
      <c r="AM22" s="379"/>
      <c r="AN22" s="379"/>
      <c r="AO22" s="379"/>
      <c r="AP22" s="379"/>
      <c r="AQ22" s="379"/>
      <c r="AR22" s="379"/>
      <c r="AS22" s="379"/>
      <c r="AT22" s="379"/>
      <c r="AU22" s="379"/>
      <c r="AV22" s="379"/>
      <c r="AW22" s="379"/>
      <c r="AX22" s="379"/>
      <c r="AY22" s="379"/>
      <c r="AZ22" s="379"/>
      <c r="BA22" s="379"/>
      <c r="BB22" s="379"/>
      <c r="BC22" s="379"/>
      <c r="BD22" s="379"/>
      <c r="BE22" s="379"/>
      <c r="BF22" s="379"/>
      <c r="BG22" s="379"/>
      <c r="BH22" s="379"/>
      <c r="BI22" s="379"/>
      <c r="BJ22" s="379"/>
      <c r="BK22" s="379"/>
      <c r="BL22" s="379"/>
      <c r="BM22" s="379"/>
      <c r="BN22" s="379"/>
      <c r="BO22" s="379"/>
      <c r="BP22" s="379"/>
      <c r="BQ22" s="379"/>
      <c r="BR22" s="379"/>
      <c r="BS22" s="379"/>
      <c r="BT22" s="379"/>
      <c r="BU22" s="379"/>
      <c r="BV22" s="380"/>
      <c r="BW22" s="322" t="s">
        <v>7</v>
      </c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H22" s="322"/>
      <c r="CI22" s="322"/>
      <c r="CJ22" s="322"/>
      <c r="CK22" s="322"/>
      <c r="CL22" s="322"/>
      <c r="CM22" s="322">
        <f>CM23</f>
        <v>0</v>
      </c>
      <c r="CN22" s="322"/>
      <c r="CO22" s="322"/>
      <c r="CP22" s="322"/>
      <c r="CQ22" s="322"/>
      <c r="CR22" s="322"/>
      <c r="CS22" s="322"/>
      <c r="CT22" s="322"/>
      <c r="CU22" s="322"/>
      <c r="CV22" s="322"/>
      <c r="CW22" s="322"/>
      <c r="CX22" s="322"/>
      <c r="CY22" s="322"/>
      <c r="CZ22" s="322"/>
      <c r="DA22" s="322"/>
    </row>
    <row r="23" spans="1:105" s="17" customFormat="1" ht="12.75">
      <c r="A23" s="399" t="s">
        <v>246</v>
      </c>
      <c r="B23" s="400"/>
      <c r="C23" s="400"/>
      <c r="D23" s="400"/>
      <c r="E23" s="400"/>
      <c r="F23" s="401"/>
      <c r="G23" s="87"/>
      <c r="H23" s="405" t="s">
        <v>4</v>
      </c>
      <c r="I23" s="405"/>
      <c r="J23" s="405"/>
      <c r="K23" s="405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5"/>
      <c r="AA23" s="405"/>
      <c r="AB23" s="405"/>
      <c r="AC23" s="405"/>
      <c r="AD23" s="405"/>
      <c r="AE23" s="405"/>
      <c r="AF23" s="405"/>
      <c r="AG23" s="405"/>
      <c r="AH23" s="405"/>
      <c r="AI23" s="405"/>
      <c r="AJ23" s="405"/>
      <c r="AK23" s="405"/>
      <c r="AL23" s="405"/>
      <c r="AM23" s="405"/>
      <c r="AN23" s="405"/>
      <c r="AO23" s="405"/>
      <c r="AP23" s="405"/>
      <c r="AQ23" s="405"/>
      <c r="AR23" s="405"/>
      <c r="AS23" s="405"/>
      <c r="AT23" s="405"/>
      <c r="AU23" s="405"/>
      <c r="AV23" s="405"/>
      <c r="AW23" s="405"/>
      <c r="AX23" s="405"/>
      <c r="AY23" s="405"/>
      <c r="AZ23" s="405"/>
      <c r="BA23" s="405"/>
      <c r="BB23" s="405"/>
      <c r="BC23" s="405"/>
      <c r="BD23" s="405"/>
      <c r="BE23" s="405"/>
      <c r="BF23" s="405"/>
      <c r="BG23" s="405"/>
      <c r="BH23" s="405"/>
      <c r="BI23" s="405"/>
      <c r="BJ23" s="405"/>
      <c r="BK23" s="405"/>
      <c r="BL23" s="405"/>
      <c r="BM23" s="405"/>
      <c r="BN23" s="405"/>
      <c r="BO23" s="405"/>
      <c r="BP23" s="405"/>
      <c r="BQ23" s="405"/>
      <c r="BR23" s="405"/>
      <c r="BS23" s="405"/>
      <c r="BT23" s="405"/>
      <c r="BU23" s="405"/>
      <c r="BV23" s="406"/>
      <c r="BW23" s="392"/>
      <c r="BX23" s="407"/>
      <c r="BY23" s="407"/>
      <c r="BZ23" s="407"/>
      <c r="CA23" s="407"/>
      <c r="CB23" s="407"/>
      <c r="CC23" s="407"/>
      <c r="CD23" s="407"/>
      <c r="CE23" s="407"/>
      <c r="CF23" s="407"/>
      <c r="CG23" s="407"/>
      <c r="CH23" s="407"/>
      <c r="CI23" s="407"/>
      <c r="CJ23" s="407"/>
      <c r="CK23" s="407"/>
      <c r="CL23" s="408"/>
      <c r="CM23" s="392">
        <f>BW23*22%</f>
        <v>0</v>
      </c>
      <c r="CN23" s="361"/>
      <c r="CO23" s="361"/>
      <c r="CP23" s="361"/>
      <c r="CQ23" s="361"/>
      <c r="CR23" s="361"/>
      <c r="CS23" s="361"/>
      <c r="CT23" s="361"/>
      <c r="CU23" s="361"/>
      <c r="CV23" s="361"/>
      <c r="CW23" s="361"/>
      <c r="CX23" s="361"/>
      <c r="CY23" s="361"/>
      <c r="CZ23" s="361"/>
      <c r="DA23" s="393"/>
    </row>
    <row r="24" spans="1:105" s="17" customFormat="1" ht="12.75">
      <c r="A24" s="402"/>
      <c r="B24" s="403"/>
      <c r="C24" s="403"/>
      <c r="D24" s="403"/>
      <c r="E24" s="403"/>
      <c r="F24" s="404"/>
      <c r="G24" s="88"/>
      <c r="H24" s="397" t="s">
        <v>247</v>
      </c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7"/>
      <c r="AC24" s="397"/>
      <c r="AD24" s="397"/>
      <c r="AE24" s="397"/>
      <c r="AF24" s="397"/>
      <c r="AG24" s="397"/>
      <c r="AH24" s="397"/>
      <c r="AI24" s="397"/>
      <c r="AJ24" s="397"/>
      <c r="AK24" s="397"/>
      <c r="AL24" s="397"/>
      <c r="AM24" s="397"/>
      <c r="AN24" s="397"/>
      <c r="AO24" s="397"/>
      <c r="AP24" s="397"/>
      <c r="AQ24" s="397"/>
      <c r="AR24" s="397"/>
      <c r="AS24" s="397"/>
      <c r="AT24" s="397"/>
      <c r="AU24" s="397"/>
      <c r="AV24" s="397"/>
      <c r="AW24" s="397"/>
      <c r="AX24" s="397"/>
      <c r="AY24" s="397"/>
      <c r="AZ24" s="397"/>
      <c r="BA24" s="397"/>
      <c r="BB24" s="397"/>
      <c r="BC24" s="397"/>
      <c r="BD24" s="397"/>
      <c r="BE24" s="397"/>
      <c r="BF24" s="397"/>
      <c r="BG24" s="397"/>
      <c r="BH24" s="397"/>
      <c r="BI24" s="397"/>
      <c r="BJ24" s="397"/>
      <c r="BK24" s="397"/>
      <c r="BL24" s="397"/>
      <c r="BM24" s="397"/>
      <c r="BN24" s="397"/>
      <c r="BO24" s="397"/>
      <c r="BP24" s="397"/>
      <c r="BQ24" s="397"/>
      <c r="BR24" s="397"/>
      <c r="BS24" s="397"/>
      <c r="BT24" s="397"/>
      <c r="BU24" s="397"/>
      <c r="BV24" s="398"/>
      <c r="BW24" s="409"/>
      <c r="BX24" s="410"/>
      <c r="BY24" s="410"/>
      <c r="BZ24" s="410"/>
      <c r="CA24" s="410"/>
      <c r="CB24" s="410"/>
      <c r="CC24" s="410"/>
      <c r="CD24" s="410"/>
      <c r="CE24" s="410"/>
      <c r="CF24" s="410"/>
      <c r="CG24" s="410"/>
      <c r="CH24" s="410"/>
      <c r="CI24" s="410"/>
      <c r="CJ24" s="410"/>
      <c r="CK24" s="410"/>
      <c r="CL24" s="411"/>
      <c r="CM24" s="394"/>
      <c r="CN24" s="395"/>
      <c r="CO24" s="395"/>
      <c r="CP24" s="395"/>
      <c r="CQ24" s="395"/>
      <c r="CR24" s="395"/>
      <c r="CS24" s="395"/>
      <c r="CT24" s="395"/>
      <c r="CU24" s="395"/>
      <c r="CV24" s="395"/>
      <c r="CW24" s="395"/>
      <c r="CX24" s="395"/>
      <c r="CY24" s="395"/>
      <c r="CZ24" s="395"/>
      <c r="DA24" s="396"/>
    </row>
    <row r="25" spans="1:105" s="17" customFormat="1" ht="13.5" customHeight="1">
      <c r="A25" s="377" t="s">
        <v>248</v>
      </c>
      <c r="B25" s="377"/>
      <c r="C25" s="377"/>
      <c r="D25" s="377"/>
      <c r="E25" s="377"/>
      <c r="F25" s="377"/>
      <c r="G25" s="176"/>
      <c r="H25" s="390" t="s">
        <v>249</v>
      </c>
      <c r="I25" s="390"/>
      <c r="J25" s="390"/>
      <c r="K25" s="390"/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0"/>
      <c r="Y25" s="390"/>
      <c r="Z25" s="390"/>
      <c r="AA25" s="390"/>
      <c r="AB25" s="390"/>
      <c r="AC25" s="390"/>
      <c r="AD25" s="390"/>
      <c r="AE25" s="390"/>
      <c r="AF25" s="390"/>
      <c r="AG25" s="390"/>
      <c r="AH25" s="390"/>
      <c r="AI25" s="390"/>
      <c r="AJ25" s="390"/>
      <c r="AK25" s="390"/>
      <c r="AL25" s="390"/>
      <c r="AM25" s="390"/>
      <c r="AN25" s="390"/>
      <c r="AO25" s="390"/>
      <c r="AP25" s="390"/>
      <c r="AQ25" s="390"/>
      <c r="AR25" s="390"/>
      <c r="AS25" s="390"/>
      <c r="AT25" s="390"/>
      <c r="AU25" s="390"/>
      <c r="AV25" s="390"/>
      <c r="AW25" s="390"/>
      <c r="AX25" s="390"/>
      <c r="AY25" s="390"/>
      <c r="AZ25" s="390"/>
      <c r="BA25" s="390"/>
      <c r="BB25" s="390"/>
      <c r="BC25" s="390"/>
      <c r="BD25" s="390"/>
      <c r="BE25" s="390"/>
      <c r="BF25" s="390"/>
      <c r="BG25" s="390"/>
      <c r="BH25" s="390"/>
      <c r="BI25" s="390"/>
      <c r="BJ25" s="390"/>
      <c r="BK25" s="390"/>
      <c r="BL25" s="390"/>
      <c r="BM25" s="390"/>
      <c r="BN25" s="390"/>
      <c r="BO25" s="390"/>
      <c r="BP25" s="390"/>
      <c r="BQ25" s="390"/>
      <c r="BR25" s="390"/>
      <c r="BS25" s="390"/>
      <c r="BT25" s="390"/>
      <c r="BU25" s="390"/>
      <c r="BV25" s="391"/>
      <c r="BW25" s="322"/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2"/>
      <c r="CJ25" s="322"/>
      <c r="CK25" s="322"/>
      <c r="CL25" s="322"/>
      <c r="CM25" s="322"/>
      <c r="CN25" s="322"/>
      <c r="CO25" s="322"/>
      <c r="CP25" s="322"/>
      <c r="CQ25" s="322"/>
      <c r="CR25" s="322"/>
      <c r="CS25" s="322"/>
      <c r="CT25" s="322"/>
      <c r="CU25" s="322"/>
      <c r="CV25" s="322"/>
      <c r="CW25" s="322"/>
      <c r="CX25" s="322"/>
      <c r="CY25" s="322"/>
      <c r="CZ25" s="322"/>
      <c r="DA25" s="322"/>
    </row>
    <row r="26" spans="1:105" s="17" customFormat="1" ht="26.25" customHeight="1">
      <c r="A26" s="377" t="s">
        <v>250</v>
      </c>
      <c r="B26" s="377"/>
      <c r="C26" s="377"/>
      <c r="D26" s="377"/>
      <c r="E26" s="377"/>
      <c r="F26" s="377"/>
      <c r="G26" s="176"/>
      <c r="H26" s="390" t="s">
        <v>251</v>
      </c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0"/>
      <c r="AC26" s="390"/>
      <c r="AD26" s="390"/>
      <c r="AE26" s="390"/>
      <c r="AF26" s="390"/>
      <c r="AG26" s="390"/>
      <c r="AH26" s="390"/>
      <c r="AI26" s="390"/>
      <c r="AJ26" s="390"/>
      <c r="AK26" s="390"/>
      <c r="AL26" s="390"/>
      <c r="AM26" s="390"/>
      <c r="AN26" s="390"/>
      <c r="AO26" s="390"/>
      <c r="AP26" s="390"/>
      <c r="AQ26" s="390"/>
      <c r="AR26" s="390"/>
      <c r="AS26" s="390"/>
      <c r="AT26" s="390"/>
      <c r="AU26" s="390"/>
      <c r="AV26" s="390"/>
      <c r="AW26" s="390"/>
      <c r="AX26" s="390"/>
      <c r="AY26" s="390"/>
      <c r="AZ26" s="390"/>
      <c r="BA26" s="390"/>
      <c r="BB26" s="390"/>
      <c r="BC26" s="390"/>
      <c r="BD26" s="390"/>
      <c r="BE26" s="390"/>
      <c r="BF26" s="390"/>
      <c r="BG26" s="390"/>
      <c r="BH26" s="390"/>
      <c r="BI26" s="390"/>
      <c r="BJ26" s="390"/>
      <c r="BK26" s="390"/>
      <c r="BL26" s="390"/>
      <c r="BM26" s="390"/>
      <c r="BN26" s="390"/>
      <c r="BO26" s="390"/>
      <c r="BP26" s="390"/>
      <c r="BQ26" s="390"/>
      <c r="BR26" s="390"/>
      <c r="BS26" s="390"/>
      <c r="BT26" s="390"/>
      <c r="BU26" s="390"/>
      <c r="BV26" s="391"/>
      <c r="BW26" s="322"/>
      <c r="BX26" s="322"/>
      <c r="BY26" s="322"/>
      <c r="BZ26" s="322"/>
      <c r="CA26" s="322"/>
      <c r="CB26" s="322"/>
      <c r="CC26" s="322"/>
      <c r="CD26" s="322"/>
      <c r="CE26" s="322"/>
      <c r="CF26" s="322"/>
      <c r="CG26" s="322"/>
      <c r="CH26" s="322"/>
      <c r="CI26" s="322"/>
      <c r="CJ26" s="322"/>
      <c r="CK26" s="322"/>
      <c r="CL26" s="322"/>
      <c r="CM26" s="322"/>
      <c r="CN26" s="322"/>
      <c r="CO26" s="322"/>
      <c r="CP26" s="322"/>
      <c r="CQ26" s="322"/>
      <c r="CR26" s="322"/>
      <c r="CS26" s="322"/>
      <c r="CT26" s="322"/>
      <c r="CU26" s="322"/>
      <c r="CV26" s="322"/>
      <c r="CW26" s="322"/>
      <c r="CX26" s="322"/>
      <c r="CY26" s="322"/>
      <c r="CZ26" s="322"/>
      <c r="DA26" s="322"/>
    </row>
    <row r="27" spans="1:105" s="17" customFormat="1" ht="26.25" customHeight="1">
      <c r="A27" s="377" t="s">
        <v>134</v>
      </c>
      <c r="B27" s="377"/>
      <c r="C27" s="377"/>
      <c r="D27" s="377"/>
      <c r="E27" s="377"/>
      <c r="F27" s="377"/>
      <c r="G27" s="176"/>
      <c r="H27" s="379" t="s">
        <v>252</v>
      </c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79"/>
      <c r="AC27" s="379"/>
      <c r="AD27" s="379"/>
      <c r="AE27" s="379"/>
      <c r="AF27" s="379"/>
      <c r="AG27" s="379"/>
      <c r="AH27" s="379"/>
      <c r="AI27" s="379"/>
      <c r="AJ27" s="379"/>
      <c r="AK27" s="379"/>
      <c r="AL27" s="379"/>
      <c r="AM27" s="379"/>
      <c r="AN27" s="379"/>
      <c r="AO27" s="379"/>
      <c r="AP27" s="379"/>
      <c r="AQ27" s="379"/>
      <c r="AR27" s="379"/>
      <c r="AS27" s="379"/>
      <c r="AT27" s="379"/>
      <c r="AU27" s="379"/>
      <c r="AV27" s="379"/>
      <c r="AW27" s="379"/>
      <c r="AX27" s="379"/>
      <c r="AY27" s="379"/>
      <c r="AZ27" s="379"/>
      <c r="BA27" s="379"/>
      <c r="BB27" s="379"/>
      <c r="BC27" s="379"/>
      <c r="BD27" s="379"/>
      <c r="BE27" s="379"/>
      <c r="BF27" s="379"/>
      <c r="BG27" s="379"/>
      <c r="BH27" s="379"/>
      <c r="BI27" s="379"/>
      <c r="BJ27" s="379"/>
      <c r="BK27" s="379"/>
      <c r="BL27" s="379"/>
      <c r="BM27" s="379"/>
      <c r="BN27" s="379"/>
      <c r="BO27" s="379"/>
      <c r="BP27" s="379"/>
      <c r="BQ27" s="379"/>
      <c r="BR27" s="379"/>
      <c r="BS27" s="379"/>
      <c r="BT27" s="379"/>
      <c r="BU27" s="379"/>
      <c r="BV27" s="380"/>
      <c r="BW27" s="322" t="s">
        <v>7</v>
      </c>
      <c r="BX27" s="322"/>
      <c r="BY27" s="322"/>
      <c r="BZ27" s="322"/>
      <c r="CA27" s="322"/>
      <c r="CB27" s="322"/>
      <c r="CC27" s="322"/>
      <c r="CD27" s="322"/>
      <c r="CE27" s="322"/>
      <c r="CF27" s="322"/>
      <c r="CG27" s="322"/>
      <c r="CH27" s="322"/>
      <c r="CI27" s="322"/>
      <c r="CJ27" s="322"/>
      <c r="CK27" s="322"/>
      <c r="CL27" s="322"/>
      <c r="CM27" s="322">
        <f>CM28+CM31</f>
        <v>0</v>
      </c>
      <c r="CN27" s="322"/>
      <c r="CO27" s="322"/>
      <c r="CP27" s="322"/>
      <c r="CQ27" s="322"/>
      <c r="CR27" s="322"/>
      <c r="CS27" s="322"/>
      <c r="CT27" s="322"/>
      <c r="CU27" s="322"/>
      <c r="CV27" s="322"/>
      <c r="CW27" s="322"/>
      <c r="CX27" s="322"/>
      <c r="CY27" s="322"/>
      <c r="CZ27" s="322"/>
      <c r="DA27" s="322"/>
    </row>
    <row r="28" spans="1:105" s="17" customFormat="1" ht="12.75" customHeight="1">
      <c r="A28" s="399" t="s">
        <v>253</v>
      </c>
      <c r="B28" s="400"/>
      <c r="C28" s="400"/>
      <c r="D28" s="400"/>
      <c r="E28" s="400"/>
      <c r="F28" s="401"/>
      <c r="G28" s="87"/>
      <c r="H28" s="405" t="s">
        <v>4</v>
      </c>
      <c r="I28" s="405"/>
      <c r="J28" s="405"/>
      <c r="K28" s="405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X28" s="405"/>
      <c r="AY28" s="405"/>
      <c r="AZ28" s="405"/>
      <c r="BA28" s="405"/>
      <c r="BB28" s="405"/>
      <c r="BC28" s="405"/>
      <c r="BD28" s="405"/>
      <c r="BE28" s="405"/>
      <c r="BF28" s="405"/>
      <c r="BG28" s="405"/>
      <c r="BH28" s="405"/>
      <c r="BI28" s="405"/>
      <c r="BJ28" s="405"/>
      <c r="BK28" s="405"/>
      <c r="BL28" s="405"/>
      <c r="BM28" s="405"/>
      <c r="BN28" s="405"/>
      <c r="BO28" s="405"/>
      <c r="BP28" s="405"/>
      <c r="BQ28" s="405"/>
      <c r="BR28" s="405"/>
      <c r="BS28" s="405"/>
      <c r="BT28" s="405"/>
      <c r="BU28" s="405"/>
      <c r="BV28" s="406"/>
      <c r="BW28" s="392"/>
      <c r="BX28" s="407"/>
      <c r="BY28" s="407"/>
      <c r="BZ28" s="407"/>
      <c r="CA28" s="407"/>
      <c r="CB28" s="407"/>
      <c r="CC28" s="407"/>
      <c r="CD28" s="407"/>
      <c r="CE28" s="407"/>
      <c r="CF28" s="407"/>
      <c r="CG28" s="407"/>
      <c r="CH28" s="407"/>
      <c r="CI28" s="407"/>
      <c r="CJ28" s="407"/>
      <c r="CK28" s="407"/>
      <c r="CL28" s="408"/>
      <c r="CM28" s="392">
        <f>BW28*2.9%</f>
        <v>0</v>
      </c>
      <c r="CN28" s="361"/>
      <c r="CO28" s="361"/>
      <c r="CP28" s="361"/>
      <c r="CQ28" s="361"/>
      <c r="CR28" s="361"/>
      <c r="CS28" s="361"/>
      <c r="CT28" s="361"/>
      <c r="CU28" s="361"/>
      <c r="CV28" s="361"/>
      <c r="CW28" s="361"/>
      <c r="CX28" s="361"/>
      <c r="CY28" s="361"/>
      <c r="CZ28" s="361"/>
      <c r="DA28" s="393"/>
    </row>
    <row r="29" spans="1:105" s="17" customFormat="1" ht="25.5" customHeight="1">
      <c r="A29" s="402"/>
      <c r="B29" s="403"/>
      <c r="C29" s="403"/>
      <c r="D29" s="403"/>
      <c r="E29" s="403"/>
      <c r="F29" s="404"/>
      <c r="G29" s="88"/>
      <c r="H29" s="397" t="s">
        <v>254</v>
      </c>
      <c r="I29" s="397"/>
      <c r="J29" s="397"/>
      <c r="K29" s="397"/>
      <c r="L29" s="397"/>
      <c r="M29" s="397"/>
      <c r="N29" s="397"/>
      <c r="O29" s="397"/>
      <c r="P29" s="397"/>
      <c r="Q29" s="397"/>
      <c r="R29" s="397"/>
      <c r="S29" s="397"/>
      <c r="T29" s="397"/>
      <c r="U29" s="397"/>
      <c r="V29" s="397"/>
      <c r="W29" s="397"/>
      <c r="X29" s="397"/>
      <c r="Y29" s="397"/>
      <c r="Z29" s="397"/>
      <c r="AA29" s="397"/>
      <c r="AB29" s="397"/>
      <c r="AC29" s="397"/>
      <c r="AD29" s="397"/>
      <c r="AE29" s="397"/>
      <c r="AF29" s="397"/>
      <c r="AG29" s="397"/>
      <c r="AH29" s="397"/>
      <c r="AI29" s="397"/>
      <c r="AJ29" s="397"/>
      <c r="AK29" s="397"/>
      <c r="AL29" s="397"/>
      <c r="AM29" s="397"/>
      <c r="AN29" s="397"/>
      <c r="AO29" s="397"/>
      <c r="AP29" s="397"/>
      <c r="AQ29" s="397"/>
      <c r="AR29" s="397"/>
      <c r="AS29" s="397"/>
      <c r="AT29" s="397"/>
      <c r="AU29" s="397"/>
      <c r="AV29" s="397"/>
      <c r="AW29" s="397"/>
      <c r="AX29" s="397"/>
      <c r="AY29" s="397"/>
      <c r="AZ29" s="397"/>
      <c r="BA29" s="397"/>
      <c r="BB29" s="397"/>
      <c r="BC29" s="397"/>
      <c r="BD29" s="397"/>
      <c r="BE29" s="397"/>
      <c r="BF29" s="397"/>
      <c r="BG29" s="397"/>
      <c r="BH29" s="397"/>
      <c r="BI29" s="397"/>
      <c r="BJ29" s="397"/>
      <c r="BK29" s="397"/>
      <c r="BL29" s="397"/>
      <c r="BM29" s="397"/>
      <c r="BN29" s="397"/>
      <c r="BO29" s="397"/>
      <c r="BP29" s="397"/>
      <c r="BQ29" s="397"/>
      <c r="BR29" s="397"/>
      <c r="BS29" s="397"/>
      <c r="BT29" s="397"/>
      <c r="BU29" s="397"/>
      <c r="BV29" s="398"/>
      <c r="BW29" s="409"/>
      <c r="BX29" s="410"/>
      <c r="BY29" s="410"/>
      <c r="BZ29" s="410"/>
      <c r="CA29" s="410"/>
      <c r="CB29" s="410"/>
      <c r="CC29" s="410"/>
      <c r="CD29" s="410"/>
      <c r="CE29" s="410"/>
      <c r="CF29" s="410"/>
      <c r="CG29" s="410"/>
      <c r="CH29" s="410"/>
      <c r="CI29" s="410"/>
      <c r="CJ29" s="410"/>
      <c r="CK29" s="410"/>
      <c r="CL29" s="411"/>
      <c r="CM29" s="394"/>
      <c r="CN29" s="395"/>
      <c r="CO29" s="395"/>
      <c r="CP29" s="395"/>
      <c r="CQ29" s="395"/>
      <c r="CR29" s="395"/>
      <c r="CS29" s="395"/>
      <c r="CT29" s="395"/>
      <c r="CU29" s="395"/>
      <c r="CV29" s="395"/>
      <c r="CW29" s="395"/>
      <c r="CX29" s="395"/>
      <c r="CY29" s="395"/>
      <c r="CZ29" s="395"/>
      <c r="DA29" s="396"/>
    </row>
    <row r="30" spans="1:105" s="17" customFormat="1" ht="26.25" customHeight="1">
      <c r="A30" s="377" t="s">
        <v>255</v>
      </c>
      <c r="B30" s="377"/>
      <c r="C30" s="377"/>
      <c r="D30" s="377"/>
      <c r="E30" s="377"/>
      <c r="F30" s="377"/>
      <c r="G30" s="176"/>
      <c r="H30" s="390" t="s">
        <v>256</v>
      </c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0"/>
      <c r="AC30" s="390"/>
      <c r="AD30" s="390"/>
      <c r="AE30" s="390"/>
      <c r="AF30" s="390"/>
      <c r="AG30" s="390"/>
      <c r="AH30" s="390"/>
      <c r="AI30" s="390"/>
      <c r="AJ30" s="390"/>
      <c r="AK30" s="390"/>
      <c r="AL30" s="390"/>
      <c r="AM30" s="390"/>
      <c r="AN30" s="390"/>
      <c r="AO30" s="390"/>
      <c r="AP30" s="390"/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  <c r="BF30" s="390"/>
      <c r="BG30" s="390"/>
      <c r="BH30" s="390"/>
      <c r="BI30" s="390"/>
      <c r="BJ30" s="390"/>
      <c r="BK30" s="390"/>
      <c r="BL30" s="390"/>
      <c r="BM30" s="390"/>
      <c r="BN30" s="390"/>
      <c r="BO30" s="390"/>
      <c r="BP30" s="390"/>
      <c r="BQ30" s="390"/>
      <c r="BR30" s="390"/>
      <c r="BS30" s="390"/>
      <c r="BT30" s="390"/>
      <c r="BU30" s="390"/>
      <c r="BV30" s="391"/>
      <c r="BW30" s="322"/>
      <c r="BX30" s="322"/>
      <c r="BY30" s="322"/>
      <c r="BZ30" s="322"/>
      <c r="CA30" s="322"/>
      <c r="CB30" s="322"/>
      <c r="CC30" s="322"/>
      <c r="CD30" s="322"/>
      <c r="CE30" s="322"/>
      <c r="CF30" s="322"/>
      <c r="CG30" s="322"/>
      <c r="CH30" s="322"/>
      <c r="CI30" s="322"/>
      <c r="CJ30" s="322"/>
      <c r="CK30" s="322"/>
      <c r="CL30" s="322"/>
      <c r="CM30" s="322"/>
      <c r="CN30" s="322"/>
      <c r="CO30" s="322"/>
      <c r="CP30" s="322"/>
      <c r="CQ30" s="322"/>
      <c r="CR30" s="322"/>
      <c r="CS30" s="322"/>
      <c r="CT30" s="322"/>
      <c r="CU30" s="322"/>
      <c r="CV30" s="322"/>
      <c r="CW30" s="322"/>
      <c r="CX30" s="322"/>
      <c r="CY30" s="322"/>
      <c r="CZ30" s="322"/>
      <c r="DA30" s="322"/>
    </row>
    <row r="31" spans="1:105" s="17" customFormat="1" ht="27" customHeight="1">
      <c r="A31" s="377" t="s">
        <v>257</v>
      </c>
      <c r="B31" s="377"/>
      <c r="C31" s="377"/>
      <c r="D31" s="377"/>
      <c r="E31" s="377"/>
      <c r="F31" s="377"/>
      <c r="G31" s="176"/>
      <c r="H31" s="390" t="s">
        <v>258</v>
      </c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0"/>
      <c r="AC31" s="390"/>
      <c r="AD31" s="390"/>
      <c r="AE31" s="390"/>
      <c r="AF31" s="390"/>
      <c r="AG31" s="390"/>
      <c r="AH31" s="390"/>
      <c r="AI31" s="390"/>
      <c r="AJ31" s="390"/>
      <c r="AK31" s="390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  <c r="BF31" s="390"/>
      <c r="BG31" s="390"/>
      <c r="BH31" s="390"/>
      <c r="BI31" s="390"/>
      <c r="BJ31" s="390"/>
      <c r="BK31" s="390"/>
      <c r="BL31" s="390"/>
      <c r="BM31" s="390"/>
      <c r="BN31" s="390"/>
      <c r="BO31" s="390"/>
      <c r="BP31" s="390"/>
      <c r="BQ31" s="390"/>
      <c r="BR31" s="390"/>
      <c r="BS31" s="390"/>
      <c r="BT31" s="390"/>
      <c r="BU31" s="390"/>
      <c r="BV31" s="391"/>
      <c r="BW31" s="322"/>
      <c r="BX31" s="322"/>
      <c r="BY31" s="322"/>
      <c r="BZ31" s="322"/>
      <c r="CA31" s="322"/>
      <c r="CB31" s="322"/>
      <c r="CC31" s="322"/>
      <c r="CD31" s="322"/>
      <c r="CE31" s="322"/>
      <c r="CF31" s="322"/>
      <c r="CG31" s="322"/>
      <c r="CH31" s="322"/>
      <c r="CI31" s="322"/>
      <c r="CJ31" s="322"/>
      <c r="CK31" s="322"/>
      <c r="CL31" s="322"/>
      <c r="CM31" s="322">
        <f>BW31*0.2%</f>
        <v>0</v>
      </c>
      <c r="CN31" s="322"/>
      <c r="CO31" s="322"/>
      <c r="CP31" s="322"/>
      <c r="CQ31" s="322"/>
      <c r="CR31" s="322"/>
      <c r="CS31" s="322"/>
      <c r="CT31" s="322"/>
      <c r="CU31" s="322"/>
      <c r="CV31" s="322"/>
      <c r="CW31" s="322"/>
      <c r="CX31" s="322"/>
      <c r="CY31" s="322"/>
      <c r="CZ31" s="322"/>
      <c r="DA31" s="322"/>
    </row>
    <row r="32" spans="1:105" s="17" customFormat="1" ht="27" customHeight="1">
      <c r="A32" s="377" t="s">
        <v>259</v>
      </c>
      <c r="B32" s="377"/>
      <c r="C32" s="377"/>
      <c r="D32" s="377"/>
      <c r="E32" s="377"/>
      <c r="F32" s="377"/>
      <c r="G32" s="176"/>
      <c r="H32" s="390" t="s">
        <v>260</v>
      </c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0"/>
      <c r="AC32" s="390"/>
      <c r="AD32" s="390"/>
      <c r="AE32" s="390"/>
      <c r="AF32" s="390"/>
      <c r="AG32" s="390"/>
      <c r="AH32" s="390"/>
      <c r="AI32" s="390"/>
      <c r="AJ32" s="390"/>
      <c r="AK32" s="390"/>
      <c r="AL32" s="390"/>
      <c r="AM32" s="390"/>
      <c r="AN32" s="390"/>
      <c r="AO32" s="390"/>
      <c r="AP32" s="390"/>
      <c r="AQ32" s="390"/>
      <c r="AR32" s="390"/>
      <c r="AS32" s="390"/>
      <c r="AT32" s="390"/>
      <c r="AU32" s="390"/>
      <c r="AV32" s="390"/>
      <c r="AW32" s="390"/>
      <c r="AX32" s="390"/>
      <c r="AY32" s="390"/>
      <c r="AZ32" s="390"/>
      <c r="BA32" s="390"/>
      <c r="BB32" s="390"/>
      <c r="BC32" s="390"/>
      <c r="BD32" s="390"/>
      <c r="BE32" s="390"/>
      <c r="BF32" s="390"/>
      <c r="BG32" s="390"/>
      <c r="BH32" s="390"/>
      <c r="BI32" s="390"/>
      <c r="BJ32" s="390"/>
      <c r="BK32" s="390"/>
      <c r="BL32" s="390"/>
      <c r="BM32" s="390"/>
      <c r="BN32" s="390"/>
      <c r="BO32" s="390"/>
      <c r="BP32" s="390"/>
      <c r="BQ32" s="390"/>
      <c r="BR32" s="390"/>
      <c r="BS32" s="390"/>
      <c r="BT32" s="390"/>
      <c r="BU32" s="390"/>
      <c r="BV32" s="391"/>
      <c r="BW32" s="322"/>
      <c r="BX32" s="322"/>
      <c r="BY32" s="322"/>
      <c r="BZ32" s="322"/>
      <c r="CA32" s="322"/>
      <c r="CB32" s="322"/>
      <c r="CC32" s="322"/>
      <c r="CD32" s="322"/>
      <c r="CE32" s="322"/>
      <c r="CF32" s="322"/>
      <c r="CG32" s="322"/>
      <c r="CH32" s="322"/>
      <c r="CI32" s="322"/>
      <c r="CJ32" s="322"/>
      <c r="CK32" s="322"/>
      <c r="CL32" s="322"/>
      <c r="CM32" s="322"/>
      <c r="CN32" s="322"/>
      <c r="CO32" s="322"/>
      <c r="CP32" s="322"/>
      <c r="CQ32" s="322"/>
      <c r="CR32" s="322"/>
      <c r="CS32" s="322"/>
      <c r="CT32" s="322"/>
      <c r="CU32" s="322"/>
      <c r="CV32" s="322"/>
      <c r="CW32" s="322"/>
      <c r="CX32" s="322"/>
      <c r="CY32" s="322"/>
      <c r="CZ32" s="322"/>
      <c r="DA32" s="322"/>
    </row>
    <row r="33" spans="1:105" s="17" customFormat="1" ht="27" customHeight="1">
      <c r="A33" s="377" t="s">
        <v>261</v>
      </c>
      <c r="B33" s="377"/>
      <c r="C33" s="377"/>
      <c r="D33" s="377"/>
      <c r="E33" s="377"/>
      <c r="F33" s="377"/>
      <c r="G33" s="176"/>
      <c r="H33" s="390" t="s">
        <v>260</v>
      </c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0"/>
      <c r="AC33" s="390"/>
      <c r="AD33" s="390"/>
      <c r="AE33" s="390"/>
      <c r="AF33" s="390"/>
      <c r="AG33" s="390"/>
      <c r="AH33" s="390"/>
      <c r="AI33" s="390"/>
      <c r="AJ33" s="390"/>
      <c r="AK33" s="390"/>
      <c r="AL33" s="390"/>
      <c r="AM33" s="390"/>
      <c r="AN33" s="390"/>
      <c r="AO33" s="390"/>
      <c r="AP33" s="390"/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  <c r="BF33" s="390"/>
      <c r="BG33" s="390"/>
      <c r="BH33" s="390"/>
      <c r="BI33" s="390"/>
      <c r="BJ33" s="390"/>
      <c r="BK33" s="390"/>
      <c r="BL33" s="390"/>
      <c r="BM33" s="390"/>
      <c r="BN33" s="390"/>
      <c r="BO33" s="390"/>
      <c r="BP33" s="390"/>
      <c r="BQ33" s="390"/>
      <c r="BR33" s="390"/>
      <c r="BS33" s="390"/>
      <c r="BT33" s="390"/>
      <c r="BU33" s="390"/>
      <c r="BV33" s="391"/>
      <c r="BW33" s="322"/>
      <c r="BX33" s="322"/>
      <c r="BY33" s="322"/>
      <c r="BZ33" s="322"/>
      <c r="CA33" s="322"/>
      <c r="CB33" s="322"/>
      <c r="CC33" s="322"/>
      <c r="CD33" s="322"/>
      <c r="CE33" s="322"/>
      <c r="CF33" s="322"/>
      <c r="CG33" s="322"/>
      <c r="CH33" s="322"/>
      <c r="CI33" s="322"/>
      <c r="CJ33" s="322"/>
      <c r="CK33" s="322"/>
      <c r="CL33" s="322"/>
      <c r="CM33" s="322"/>
      <c r="CN33" s="322"/>
      <c r="CO33" s="322"/>
      <c r="CP33" s="322"/>
      <c r="CQ33" s="322"/>
      <c r="CR33" s="322"/>
      <c r="CS33" s="322"/>
      <c r="CT33" s="322"/>
      <c r="CU33" s="322"/>
      <c r="CV33" s="322"/>
      <c r="CW33" s="322"/>
      <c r="CX33" s="322"/>
      <c r="CY33" s="322"/>
      <c r="CZ33" s="322"/>
      <c r="DA33" s="322"/>
    </row>
    <row r="34" spans="1:105" s="17" customFormat="1" ht="26.25" customHeight="1">
      <c r="A34" s="377" t="s">
        <v>135</v>
      </c>
      <c r="B34" s="377"/>
      <c r="C34" s="377"/>
      <c r="D34" s="377"/>
      <c r="E34" s="377"/>
      <c r="F34" s="377"/>
      <c r="G34" s="176"/>
      <c r="H34" s="379" t="s">
        <v>262</v>
      </c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79"/>
      <c r="AC34" s="379"/>
      <c r="AD34" s="379"/>
      <c r="AE34" s="379"/>
      <c r="AF34" s="379"/>
      <c r="AG34" s="379"/>
      <c r="AH34" s="379"/>
      <c r="AI34" s="379"/>
      <c r="AJ34" s="379"/>
      <c r="AK34" s="379"/>
      <c r="AL34" s="379"/>
      <c r="AM34" s="379"/>
      <c r="AN34" s="379"/>
      <c r="AO34" s="379"/>
      <c r="AP34" s="379"/>
      <c r="AQ34" s="379"/>
      <c r="AR34" s="379"/>
      <c r="AS34" s="379"/>
      <c r="AT34" s="379"/>
      <c r="AU34" s="379"/>
      <c r="AV34" s="379"/>
      <c r="AW34" s="379"/>
      <c r="AX34" s="379"/>
      <c r="AY34" s="379"/>
      <c r="AZ34" s="379"/>
      <c r="BA34" s="379"/>
      <c r="BB34" s="379"/>
      <c r="BC34" s="379"/>
      <c r="BD34" s="379"/>
      <c r="BE34" s="379"/>
      <c r="BF34" s="379"/>
      <c r="BG34" s="379"/>
      <c r="BH34" s="379"/>
      <c r="BI34" s="379"/>
      <c r="BJ34" s="379"/>
      <c r="BK34" s="379"/>
      <c r="BL34" s="379"/>
      <c r="BM34" s="379"/>
      <c r="BN34" s="379"/>
      <c r="BO34" s="379"/>
      <c r="BP34" s="379"/>
      <c r="BQ34" s="379"/>
      <c r="BR34" s="379"/>
      <c r="BS34" s="379"/>
      <c r="BT34" s="379"/>
      <c r="BU34" s="379"/>
      <c r="BV34" s="380"/>
      <c r="BW34" s="322"/>
      <c r="BX34" s="322"/>
      <c r="BY34" s="322"/>
      <c r="BZ34" s="322"/>
      <c r="CA34" s="322"/>
      <c r="CB34" s="322"/>
      <c r="CC34" s="322"/>
      <c r="CD34" s="322"/>
      <c r="CE34" s="322"/>
      <c r="CF34" s="322"/>
      <c r="CG34" s="322"/>
      <c r="CH34" s="322"/>
      <c r="CI34" s="322"/>
      <c r="CJ34" s="322"/>
      <c r="CK34" s="322"/>
      <c r="CL34" s="322"/>
      <c r="CM34" s="322">
        <f>BW34*5.1%</f>
        <v>0</v>
      </c>
      <c r="CN34" s="322"/>
      <c r="CO34" s="322"/>
      <c r="CP34" s="322"/>
      <c r="CQ34" s="322"/>
      <c r="CR34" s="322"/>
      <c r="CS34" s="322"/>
      <c r="CT34" s="322"/>
      <c r="CU34" s="322"/>
      <c r="CV34" s="322"/>
      <c r="CW34" s="322"/>
      <c r="CX34" s="322"/>
      <c r="CY34" s="322"/>
      <c r="CZ34" s="322"/>
      <c r="DA34" s="322"/>
    </row>
    <row r="35" spans="1:105" s="17" customFormat="1" ht="13.5" customHeight="1">
      <c r="A35" s="377"/>
      <c r="B35" s="377"/>
      <c r="C35" s="377"/>
      <c r="D35" s="377"/>
      <c r="E35" s="377"/>
      <c r="F35" s="377"/>
      <c r="G35" s="339" t="s">
        <v>229</v>
      </c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340"/>
      <c r="S35" s="340"/>
      <c r="T35" s="340"/>
      <c r="U35" s="340"/>
      <c r="V35" s="340"/>
      <c r="W35" s="340"/>
      <c r="X35" s="340"/>
      <c r="Y35" s="340"/>
      <c r="Z35" s="340"/>
      <c r="AA35" s="340"/>
      <c r="AB35" s="340"/>
      <c r="AC35" s="340"/>
      <c r="AD35" s="340"/>
      <c r="AE35" s="340"/>
      <c r="AF35" s="340"/>
      <c r="AG35" s="340"/>
      <c r="AH35" s="340"/>
      <c r="AI35" s="340"/>
      <c r="AJ35" s="340"/>
      <c r="AK35" s="340"/>
      <c r="AL35" s="340"/>
      <c r="AM35" s="340"/>
      <c r="AN35" s="340"/>
      <c r="AO35" s="340"/>
      <c r="AP35" s="340"/>
      <c r="AQ35" s="340"/>
      <c r="AR35" s="340"/>
      <c r="AS35" s="340"/>
      <c r="AT35" s="340"/>
      <c r="AU35" s="340"/>
      <c r="AV35" s="340"/>
      <c r="AW35" s="340"/>
      <c r="AX35" s="340"/>
      <c r="AY35" s="340"/>
      <c r="AZ35" s="340"/>
      <c r="BA35" s="340"/>
      <c r="BB35" s="340"/>
      <c r="BC35" s="340"/>
      <c r="BD35" s="340"/>
      <c r="BE35" s="340"/>
      <c r="BF35" s="340"/>
      <c r="BG35" s="340"/>
      <c r="BH35" s="340"/>
      <c r="BI35" s="340"/>
      <c r="BJ35" s="340"/>
      <c r="BK35" s="340"/>
      <c r="BL35" s="340"/>
      <c r="BM35" s="340"/>
      <c r="BN35" s="340"/>
      <c r="BO35" s="340"/>
      <c r="BP35" s="340"/>
      <c r="BQ35" s="340"/>
      <c r="BR35" s="340"/>
      <c r="BS35" s="340"/>
      <c r="BT35" s="340"/>
      <c r="BU35" s="340"/>
      <c r="BV35" s="341"/>
      <c r="BW35" s="322" t="s">
        <v>7</v>
      </c>
      <c r="BX35" s="322"/>
      <c r="BY35" s="322"/>
      <c r="BZ35" s="322"/>
      <c r="CA35" s="322"/>
      <c r="CB35" s="322"/>
      <c r="CC35" s="322"/>
      <c r="CD35" s="322"/>
      <c r="CE35" s="322"/>
      <c r="CF35" s="322"/>
      <c r="CG35" s="322"/>
      <c r="CH35" s="322"/>
      <c r="CI35" s="322"/>
      <c r="CJ35" s="322"/>
      <c r="CK35" s="322"/>
      <c r="CL35" s="322"/>
      <c r="CM35" s="322">
        <f>CM22+CM27+CM34</f>
        <v>0</v>
      </c>
      <c r="CN35" s="322"/>
      <c r="CO35" s="322"/>
      <c r="CP35" s="322"/>
      <c r="CQ35" s="322"/>
      <c r="CR35" s="322"/>
      <c r="CS35" s="322"/>
      <c r="CT35" s="322"/>
      <c r="CU35" s="322"/>
      <c r="CV35" s="322"/>
      <c r="CW35" s="322"/>
      <c r="CX35" s="322"/>
      <c r="CY35" s="322"/>
      <c r="CZ35" s="322"/>
      <c r="DA35" s="322"/>
    </row>
    <row r="36" spans="1:105" ht="3" customHeight="1"/>
    <row r="37" spans="1:105" s="2" customFormat="1" ht="48" customHeight="1">
      <c r="A37" s="381" t="s">
        <v>263</v>
      </c>
      <c r="B37" s="382"/>
      <c r="C37" s="382"/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2"/>
      <c r="AC37" s="382"/>
      <c r="AD37" s="382"/>
      <c r="AE37" s="382"/>
      <c r="AF37" s="382"/>
      <c r="AG37" s="382"/>
      <c r="AH37" s="382"/>
      <c r="AI37" s="382"/>
      <c r="AJ37" s="382"/>
      <c r="AK37" s="382"/>
      <c r="AL37" s="382"/>
      <c r="AM37" s="382"/>
      <c r="AN37" s="382"/>
      <c r="AO37" s="382"/>
      <c r="AP37" s="382"/>
      <c r="AQ37" s="382"/>
      <c r="AR37" s="382"/>
      <c r="AS37" s="382"/>
      <c r="AT37" s="382"/>
      <c r="AU37" s="382"/>
      <c r="AV37" s="382"/>
      <c r="AW37" s="382"/>
      <c r="AX37" s="382"/>
      <c r="AY37" s="382"/>
      <c r="AZ37" s="382"/>
      <c r="BA37" s="382"/>
      <c r="BB37" s="382"/>
      <c r="BC37" s="382"/>
      <c r="BD37" s="382"/>
      <c r="BE37" s="382"/>
      <c r="BF37" s="382"/>
      <c r="BG37" s="382"/>
      <c r="BH37" s="382"/>
      <c r="BI37" s="382"/>
      <c r="BJ37" s="382"/>
      <c r="BK37" s="382"/>
      <c r="BL37" s="382"/>
      <c r="BM37" s="382"/>
      <c r="BN37" s="382"/>
      <c r="BO37" s="382"/>
      <c r="BP37" s="382"/>
      <c r="BQ37" s="382"/>
      <c r="BR37" s="382"/>
      <c r="BS37" s="382"/>
      <c r="BT37" s="382"/>
      <c r="BU37" s="382"/>
      <c r="BV37" s="382"/>
      <c r="BW37" s="382"/>
      <c r="BX37" s="382"/>
      <c r="BY37" s="382"/>
      <c r="BZ37" s="382"/>
      <c r="CA37" s="382"/>
      <c r="CB37" s="382"/>
      <c r="CC37" s="382"/>
      <c r="CD37" s="382"/>
      <c r="CE37" s="382"/>
      <c r="CF37" s="382"/>
      <c r="CG37" s="382"/>
      <c r="CH37" s="382"/>
      <c r="CI37" s="382"/>
      <c r="CJ37" s="382"/>
      <c r="CK37" s="382"/>
      <c r="CL37" s="382"/>
      <c r="CM37" s="382"/>
      <c r="CN37" s="382"/>
      <c r="CO37" s="382"/>
      <c r="CP37" s="382"/>
      <c r="CQ37" s="382"/>
      <c r="CR37" s="382"/>
      <c r="CS37" s="382"/>
      <c r="CT37" s="382"/>
      <c r="CU37" s="382"/>
      <c r="CV37" s="382"/>
      <c r="CW37" s="382"/>
      <c r="CX37" s="382"/>
      <c r="CY37" s="382"/>
      <c r="CZ37" s="382"/>
      <c r="DA37" s="382"/>
    </row>
    <row r="39" spans="1:105" s="177" customFormat="1" ht="14.25">
      <c r="A39" s="364" t="s">
        <v>264</v>
      </c>
      <c r="B39" s="364"/>
      <c r="C39" s="364"/>
      <c r="D39" s="364"/>
      <c r="E39" s="364"/>
      <c r="F39" s="364"/>
      <c r="G39" s="364"/>
      <c r="H39" s="364"/>
      <c r="I39" s="364"/>
      <c r="J39" s="364"/>
      <c r="K39" s="364"/>
      <c r="L39" s="364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4"/>
      <c r="Z39" s="364"/>
      <c r="AA39" s="364"/>
      <c r="AB39" s="364"/>
      <c r="AC39" s="364"/>
      <c r="AD39" s="364"/>
      <c r="AE39" s="364"/>
      <c r="AF39" s="364"/>
      <c r="AG39" s="364"/>
      <c r="AH39" s="364"/>
      <c r="AI39" s="364"/>
      <c r="AJ39" s="364"/>
      <c r="AK39" s="364"/>
      <c r="AL39" s="364"/>
      <c r="AM39" s="364"/>
      <c r="AN39" s="364"/>
      <c r="AO39" s="364"/>
      <c r="AP39" s="364"/>
      <c r="AQ39" s="364"/>
      <c r="AR39" s="364"/>
      <c r="AS39" s="364"/>
      <c r="AT39" s="364"/>
      <c r="AU39" s="364"/>
      <c r="AV39" s="364"/>
      <c r="AW39" s="364"/>
      <c r="AX39" s="364"/>
      <c r="AY39" s="364"/>
      <c r="AZ39" s="364"/>
      <c r="BA39" s="364"/>
      <c r="BB39" s="364"/>
      <c r="BC39" s="364"/>
      <c r="BD39" s="364"/>
      <c r="BE39" s="364"/>
      <c r="BF39" s="364"/>
      <c r="BG39" s="364"/>
      <c r="BH39" s="364"/>
      <c r="BI39" s="364"/>
      <c r="BJ39" s="364"/>
      <c r="BK39" s="364"/>
      <c r="BL39" s="364"/>
      <c r="BM39" s="364"/>
      <c r="BN39" s="364"/>
      <c r="BO39" s="364"/>
      <c r="BP39" s="364"/>
      <c r="BQ39" s="364"/>
      <c r="BR39" s="364"/>
      <c r="BS39" s="364"/>
      <c r="BT39" s="364"/>
      <c r="BU39" s="364"/>
      <c r="BV39" s="364"/>
      <c r="BW39" s="364"/>
      <c r="BX39" s="364"/>
      <c r="BY39" s="364"/>
      <c r="BZ39" s="364"/>
      <c r="CA39" s="364"/>
      <c r="CB39" s="364"/>
      <c r="CC39" s="364"/>
      <c r="CD39" s="364"/>
      <c r="CE39" s="364"/>
      <c r="CF39" s="364"/>
      <c r="CG39" s="364"/>
      <c r="CH39" s="364"/>
      <c r="CI39" s="364"/>
      <c r="CJ39" s="364"/>
      <c r="CK39" s="364"/>
      <c r="CL39" s="364"/>
      <c r="CM39" s="364"/>
      <c r="CN39" s="364"/>
      <c r="CO39" s="364"/>
      <c r="CP39" s="364"/>
      <c r="CQ39" s="364"/>
      <c r="CR39" s="364"/>
      <c r="CS39" s="364"/>
      <c r="CT39" s="364"/>
      <c r="CU39" s="364"/>
      <c r="CV39" s="364"/>
      <c r="CW39" s="364"/>
      <c r="CX39" s="364"/>
      <c r="CY39" s="364"/>
      <c r="CZ39" s="364"/>
      <c r="DA39" s="364"/>
    </row>
    <row r="40" spans="1:105" ht="6" customHeight="1"/>
    <row r="41" spans="1:105" s="177" customFormat="1" ht="14.25">
      <c r="A41" s="177" t="s">
        <v>217</v>
      </c>
      <c r="X41" s="383" t="s">
        <v>440</v>
      </c>
      <c r="Y41" s="383"/>
      <c r="Z41" s="383"/>
      <c r="AA41" s="383"/>
      <c r="AB41" s="383"/>
      <c r="AC41" s="383"/>
      <c r="AD41" s="383"/>
      <c r="AE41" s="383"/>
      <c r="AF41" s="383"/>
      <c r="AG41" s="383"/>
      <c r="AH41" s="383"/>
      <c r="AI41" s="383"/>
      <c r="AJ41" s="383"/>
      <c r="AK41" s="383"/>
      <c r="AL41" s="383"/>
      <c r="AM41" s="383"/>
      <c r="AN41" s="383"/>
      <c r="AO41" s="383"/>
      <c r="AP41" s="383"/>
      <c r="AQ41" s="383"/>
      <c r="AR41" s="383"/>
      <c r="AS41" s="383"/>
      <c r="AT41" s="383"/>
      <c r="AU41" s="383"/>
      <c r="AV41" s="383"/>
      <c r="AW41" s="383"/>
      <c r="AX41" s="383"/>
      <c r="AY41" s="383"/>
      <c r="AZ41" s="383"/>
      <c r="BA41" s="383"/>
      <c r="BB41" s="383"/>
      <c r="BC41" s="383"/>
      <c r="BD41" s="383"/>
      <c r="BE41" s="383"/>
      <c r="BF41" s="383"/>
      <c r="BG41" s="383"/>
      <c r="BH41" s="383"/>
      <c r="BI41" s="383"/>
      <c r="BJ41" s="383"/>
      <c r="BK41" s="383"/>
      <c r="BL41" s="383"/>
      <c r="BM41" s="383"/>
      <c r="BN41" s="383"/>
      <c r="BO41" s="383"/>
      <c r="BP41" s="383"/>
      <c r="BQ41" s="383"/>
      <c r="BR41" s="383"/>
      <c r="BS41" s="383"/>
      <c r="BT41" s="383"/>
      <c r="BU41" s="383"/>
      <c r="BV41" s="383"/>
      <c r="BW41" s="383"/>
      <c r="BX41" s="383"/>
      <c r="BY41" s="383"/>
      <c r="BZ41" s="383"/>
      <c r="CA41" s="383"/>
      <c r="CB41" s="383"/>
      <c r="CC41" s="383"/>
      <c r="CD41" s="383"/>
      <c r="CE41" s="383"/>
      <c r="CF41" s="383"/>
      <c r="CG41" s="383"/>
      <c r="CH41" s="383"/>
      <c r="CI41" s="383"/>
      <c r="CJ41" s="383"/>
      <c r="CK41" s="383"/>
      <c r="CL41" s="383"/>
      <c r="CM41" s="383"/>
      <c r="CN41" s="383"/>
      <c r="CO41" s="383"/>
      <c r="CP41" s="383"/>
      <c r="CQ41" s="383"/>
      <c r="CR41" s="383"/>
      <c r="CS41" s="383"/>
      <c r="CT41" s="383"/>
      <c r="CU41" s="383"/>
      <c r="CV41" s="383"/>
      <c r="CW41" s="383"/>
      <c r="CX41" s="383"/>
      <c r="CY41" s="383"/>
      <c r="CZ41" s="383"/>
      <c r="DA41" s="383"/>
    </row>
    <row r="42" spans="1:105" s="177" customFormat="1" ht="6" customHeight="1"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3"/>
      <c r="BW42" s="83"/>
      <c r="BX42" s="83"/>
      <c r="BY42" s="83"/>
      <c r="BZ42" s="83"/>
      <c r="CA42" s="83"/>
      <c r="CB42" s="83"/>
      <c r="CC42" s="83"/>
      <c r="CD42" s="83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  <c r="CU42" s="83"/>
      <c r="CV42" s="83"/>
      <c r="CW42" s="83"/>
      <c r="CX42" s="83"/>
      <c r="CY42" s="83"/>
      <c r="CZ42" s="83"/>
      <c r="DA42" s="83"/>
    </row>
    <row r="43" spans="1:105" s="177" customFormat="1" ht="14.25">
      <c r="A43" s="384" t="s">
        <v>218</v>
      </c>
      <c r="B43" s="384"/>
      <c r="C43" s="384"/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4"/>
      <c r="AC43" s="384"/>
      <c r="AD43" s="384"/>
      <c r="AE43" s="384"/>
      <c r="AF43" s="384"/>
      <c r="AG43" s="384"/>
      <c r="AH43" s="384"/>
      <c r="AI43" s="384"/>
      <c r="AJ43" s="384"/>
      <c r="AK43" s="384"/>
      <c r="AL43" s="384"/>
      <c r="AM43" s="384"/>
      <c r="AN43" s="384"/>
      <c r="AO43" s="384"/>
      <c r="AP43" s="385"/>
      <c r="AQ43" s="385"/>
      <c r="AR43" s="385"/>
      <c r="AS43" s="385"/>
      <c r="AT43" s="385"/>
      <c r="AU43" s="385"/>
      <c r="AV43" s="385"/>
      <c r="AW43" s="385"/>
      <c r="AX43" s="385"/>
      <c r="AY43" s="385"/>
      <c r="AZ43" s="385"/>
      <c r="BA43" s="385"/>
      <c r="BB43" s="385"/>
      <c r="BC43" s="385"/>
      <c r="BD43" s="385"/>
      <c r="BE43" s="385"/>
      <c r="BF43" s="385"/>
      <c r="BG43" s="385"/>
      <c r="BH43" s="385"/>
      <c r="BI43" s="385"/>
      <c r="BJ43" s="385"/>
      <c r="BK43" s="385"/>
      <c r="BL43" s="385"/>
      <c r="BM43" s="385"/>
      <c r="BN43" s="385"/>
      <c r="BO43" s="385"/>
      <c r="BP43" s="385"/>
      <c r="BQ43" s="385"/>
      <c r="BR43" s="385"/>
      <c r="BS43" s="385"/>
      <c r="BT43" s="385"/>
      <c r="BU43" s="385"/>
      <c r="BV43" s="385"/>
      <c r="BW43" s="385"/>
      <c r="BX43" s="385"/>
      <c r="BY43" s="385"/>
      <c r="BZ43" s="385"/>
      <c r="CA43" s="385"/>
      <c r="CB43" s="385"/>
      <c r="CC43" s="385"/>
      <c r="CD43" s="385"/>
      <c r="CE43" s="385"/>
      <c r="CF43" s="385"/>
      <c r="CG43" s="385"/>
      <c r="CH43" s="385"/>
      <c r="CI43" s="385"/>
      <c r="CJ43" s="385"/>
      <c r="CK43" s="385"/>
      <c r="CL43" s="385"/>
      <c r="CM43" s="385"/>
      <c r="CN43" s="385"/>
      <c r="CO43" s="385"/>
      <c r="CP43" s="385"/>
      <c r="CQ43" s="385"/>
      <c r="CR43" s="385"/>
      <c r="CS43" s="385"/>
      <c r="CT43" s="385"/>
      <c r="CU43" s="385"/>
      <c r="CV43" s="385"/>
      <c r="CW43" s="385"/>
      <c r="CX43" s="385"/>
      <c r="CY43" s="385"/>
      <c r="CZ43" s="385"/>
      <c r="DA43" s="385"/>
    </row>
    <row r="44" spans="1:105" ht="10.5" customHeight="1"/>
    <row r="45" spans="1:105" s="175" customFormat="1" ht="45" customHeight="1">
      <c r="A45" s="368" t="s">
        <v>220</v>
      </c>
      <c r="B45" s="369"/>
      <c r="C45" s="369"/>
      <c r="D45" s="369"/>
      <c r="E45" s="369"/>
      <c r="F45" s="369"/>
      <c r="G45" s="370"/>
      <c r="H45" s="368" t="s">
        <v>0</v>
      </c>
      <c r="I45" s="369"/>
      <c r="J45" s="369"/>
      <c r="K45" s="369"/>
      <c r="L45" s="369"/>
      <c r="M45" s="369"/>
      <c r="N45" s="369"/>
      <c r="O45" s="369"/>
      <c r="P45" s="369"/>
      <c r="Q45" s="369"/>
      <c r="R45" s="369"/>
      <c r="S45" s="369"/>
      <c r="T45" s="369"/>
      <c r="U45" s="369"/>
      <c r="V45" s="369"/>
      <c r="W45" s="369"/>
      <c r="X45" s="369"/>
      <c r="Y45" s="369"/>
      <c r="Z45" s="369"/>
      <c r="AA45" s="369"/>
      <c r="AB45" s="369"/>
      <c r="AC45" s="369"/>
      <c r="AD45" s="369"/>
      <c r="AE45" s="369"/>
      <c r="AF45" s="369"/>
      <c r="AG45" s="369"/>
      <c r="AH45" s="369"/>
      <c r="AI45" s="369"/>
      <c r="AJ45" s="369"/>
      <c r="AK45" s="369"/>
      <c r="AL45" s="369"/>
      <c r="AM45" s="369"/>
      <c r="AN45" s="369"/>
      <c r="AO45" s="369"/>
      <c r="AP45" s="369"/>
      <c r="AQ45" s="369"/>
      <c r="AR45" s="369"/>
      <c r="AS45" s="369"/>
      <c r="AT45" s="369"/>
      <c r="AU45" s="369"/>
      <c r="AV45" s="369"/>
      <c r="AW45" s="369"/>
      <c r="AX45" s="369"/>
      <c r="AY45" s="369"/>
      <c r="AZ45" s="369"/>
      <c r="BA45" s="369"/>
      <c r="BB45" s="369"/>
      <c r="BC45" s="370"/>
      <c r="BD45" s="368" t="s">
        <v>265</v>
      </c>
      <c r="BE45" s="369"/>
      <c r="BF45" s="369"/>
      <c r="BG45" s="369"/>
      <c r="BH45" s="369"/>
      <c r="BI45" s="369"/>
      <c r="BJ45" s="369"/>
      <c r="BK45" s="369"/>
      <c r="BL45" s="369"/>
      <c r="BM45" s="369"/>
      <c r="BN45" s="369"/>
      <c r="BO45" s="369"/>
      <c r="BP45" s="369"/>
      <c r="BQ45" s="369"/>
      <c r="BR45" s="369"/>
      <c r="BS45" s="370"/>
      <c r="BT45" s="368" t="s">
        <v>266</v>
      </c>
      <c r="BU45" s="369"/>
      <c r="BV45" s="369"/>
      <c r="BW45" s="369"/>
      <c r="BX45" s="369"/>
      <c r="BY45" s="369"/>
      <c r="BZ45" s="369"/>
      <c r="CA45" s="369"/>
      <c r="CB45" s="369"/>
      <c r="CC45" s="369"/>
      <c r="CD45" s="369"/>
      <c r="CE45" s="369"/>
      <c r="CF45" s="369"/>
      <c r="CG45" s="369"/>
      <c r="CH45" s="369"/>
      <c r="CI45" s="370"/>
      <c r="CJ45" s="368" t="s">
        <v>267</v>
      </c>
      <c r="CK45" s="369"/>
      <c r="CL45" s="369"/>
      <c r="CM45" s="369"/>
      <c r="CN45" s="369"/>
      <c r="CO45" s="369"/>
      <c r="CP45" s="369"/>
      <c r="CQ45" s="369"/>
      <c r="CR45" s="369"/>
      <c r="CS45" s="369"/>
      <c r="CT45" s="369"/>
      <c r="CU45" s="369"/>
      <c r="CV45" s="369"/>
      <c r="CW45" s="369"/>
      <c r="CX45" s="369"/>
      <c r="CY45" s="369"/>
      <c r="CZ45" s="369"/>
      <c r="DA45" s="370"/>
    </row>
    <row r="46" spans="1:105" s="85" customFormat="1" ht="12.75">
      <c r="A46" s="356">
        <v>1</v>
      </c>
      <c r="B46" s="356"/>
      <c r="C46" s="356"/>
      <c r="D46" s="356"/>
      <c r="E46" s="356"/>
      <c r="F46" s="356"/>
      <c r="G46" s="356"/>
      <c r="H46" s="356">
        <v>2</v>
      </c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  <c r="Z46" s="356"/>
      <c r="AA46" s="356"/>
      <c r="AB46" s="356"/>
      <c r="AC46" s="356"/>
      <c r="AD46" s="356"/>
      <c r="AE46" s="356"/>
      <c r="AF46" s="356"/>
      <c r="AG46" s="356"/>
      <c r="AH46" s="356"/>
      <c r="AI46" s="356"/>
      <c r="AJ46" s="356"/>
      <c r="AK46" s="356"/>
      <c r="AL46" s="356"/>
      <c r="AM46" s="356"/>
      <c r="AN46" s="356"/>
      <c r="AO46" s="356"/>
      <c r="AP46" s="356"/>
      <c r="AQ46" s="356"/>
      <c r="AR46" s="356"/>
      <c r="AS46" s="356"/>
      <c r="AT46" s="356"/>
      <c r="AU46" s="356"/>
      <c r="AV46" s="356"/>
      <c r="AW46" s="356"/>
      <c r="AX46" s="356"/>
      <c r="AY46" s="356"/>
      <c r="AZ46" s="356"/>
      <c r="BA46" s="356"/>
      <c r="BB46" s="356"/>
      <c r="BC46" s="356"/>
      <c r="BD46" s="356">
        <v>3</v>
      </c>
      <c r="BE46" s="356"/>
      <c r="BF46" s="356"/>
      <c r="BG46" s="356"/>
      <c r="BH46" s="356"/>
      <c r="BI46" s="356"/>
      <c r="BJ46" s="356"/>
      <c r="BK46" s="356"/>
      <c r="BL46" s="356"/>
      <c r="BM46" s="356"/>
      <c r="BN46" s="356"/>
      <c r="BO46" s="356"/>
      <c r="BP46" s="356"/>
      <c r="BQ46" s="356"/>
      <c r="BR46" s="356"/>
      <c r="BS46" s="356"/>
      <c r="BT46" s="356">
        <v>4</v>
      </c>
      <c r="BU46" s="356"/>
      <c r="BV46" s="356"/>
      <c r="BW46" s="356"/>
      <c r="BX46" s="356"/>
      <c r="BY46" s="356"/>
      <c r="BZ46" s="356"/>
      <c r="CA46" s="356"/>
      <c r="CB46" s="356"/>
      <c r="CC46" s="356"/>
      <c r="CD46" s="356"/>
      <c r="CE46" s="356"/>
      <c r="CF46" s="356"/>
      <c r="CG46" s="356"/>
      <c r="CH46" s="356"/>
      <c r="CI46" s="356"/>
      <c r="CJ46" s="356">
        <v>5</v>
      </c>
      <c r="CK46" s="356"/>
      <c r="CL46" s="356"/>
      <c r="CM46" s="356"/>
      <c r="CN46" s="356"/>
      <c r="CO46" s="356"/>
      <c r="CP46" s="356"/>
      <c r="CQ46" s="356"/>
      <c r="CR46" s="356"/>
      <c r="CS46" s="356"/>
      <c r="CT46" s="356"/>
      <c r="CU46" s="356"/>
      <c r="CV46" s="356"/>
      <c r="CW46" s="356"/>
      <c r="CX46" s="356"/>
      <c r="CY46" s="356"/>
      <c r="CZ46" s="356"/>
      <c r="DA46" s="356"/>
    </row>
    <row r="47" spans="1:105" s="86" customFormat="1" ht="15" customHeight="1">
      <c r="A47" s="377"/>
      <c r="B47" s="377"/>
      <c r="C47" s="377"/>
      <c r="D47" s="377"/>
      <c r="E47" s="377"/>
      <c r="F47" s="377"/>
      <c r="G47" s="377"/>
      <c r="H47" s="386"/>
      <c r="I47" s="386"/>
      <c r="J47" s="386"/>
      <c r="K47" s="386"/>
      <c r="L47" s="386"/>
      <c r="M47" s="386"/>
      <c r="N47" s="386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6"/>
      <c r="AC47" s="386"/>
      <c r="AD47" s="386"/>
      <c r="AE47" s="386"/>
      <c r="AF47" s="386"/>
      <c r="AG47" s="386"/>
      <c r="AH47" s="386"/>
      <c r="AI47" s="386"/>
      <c r="AJ47" s="386"/>
      <c r="AK47" s="386"/>
      <c r="AL47" s="386"/>
      <c r="AM47" s="386"/>
      <c r="AN47" s="386"/>
      <c r="AO47" s="386"/>
      <c r="AP47" s="386"/>
      <c r="AQ47" s="386"/>
      <c r="AR47" s="386"/>
      <c r="AS47" s="386"/>
      <c r="AT47" s="386"/>
      <c r="AU47" s="386"/>
      <c r="AV47" s="386"/>
      <c r="AW47" s="386"/>
      <c r="AX47" s="386"/>
      <c r="AY47" s="386"/>
      <c r="AZ47" s="386"/>
      <c r="BA47" s="386"/>
      <c r="BB47" s="386"/>
      <c r="BC47" s="386"/>
      <c r="BD47" s="322"/>
      <c r="BE47" s="322"/>
      <c r="BF47" s="322"/>
      <c r="BG47" s="322"/>
      <c r="BH47" s="322"/>
      <c r="BI47" s="322"/>
      <c r="BJ47" s="322"/>
      <c r="BK47" s="322"/>
      <c r="BL47" s="322"/>
      <c r="BM47" s="322"/>
      <c r="BN47" s="322"/>
      <c r="BO47" s="322"/>
      <c r="BP47" s="322"/>
      <c r="BQ47" s="322"/>
      <c r="BR47" s="322"/>
      <c r="BS47" s="322"/>
      <c r="BT47" s="322"/>
      <c r="BU47" s="322"/>
      <c r="BV47" s="322"/>
      <c r="BW47" s="322"/>
      <c r="BX47" s="322"/>
      <c r="BY47" s="322"/>
      <c r="BZ47" s="322"/>
      <c r="CA47" s="322"/>
      <c r="CB47" s="322"/>
      <c r="CC47" s="322"/>
      <c r="CD47" s="322"/>
      <c r="CE47" s="322"/>
      <c r="CF47" s="322"/>
      <c r="CG47" s="322"/>
      <c r="CH47" s="322"/>
      <c r="CI47" s="322"/>
      <c r="CJ47" s="322"/>
      <c r="CK47" s="322"/>
      <c r="CL47" s="322"/>
      <c r="CM47" s="322"/>
      <c r="CN47" s="322"/>
      <c r="CO47" s="322"/>
      <c r="CP47" s="322"/>
      <c r="CQ47" s="322"/>
      <c r="CR47" s="322"/>
      <c r="CS47" s="322"/>
      <c r="CT47" s="322"/>
      <c r="CU47" s="322"/>
      <c r="CV47" s="322"/>
      <c r="CW47" s="322"/>
      <c r="CX47" s="322"/>
      <c r="CY47" s="322"/>
      <c r="CZ47" s="322"/>
      <c r="DA47" s="322"/>
    </row>
    <row r="48" spans="1:105" s="86" customFormat="1" ht="15" customHeight="1">
      <c r="A48" s="377"/>
      <c r="B48" s="377"/>
      <c r="C48" s="377"/>
      <c r="D48" s="377"/>
      <c r="E48" s="377"/>
      <c r="F48" s="377"/>
      <c r="G48" s="377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6"/>
      <c r="AC48" s="386"/>
      <c r="AD48" s="386"/>
      <c r="AE48" s="386"/>
      <c r="AF48" s="386"/>
      <c r="AG48" s="386"/>
      <c r="AH48" s="386"/>
      <c r="AI48" s="386"/>
      <c r="AJ48" s="386"/>
      <c r="AK48" s="386"/>
      <c r="AL48" s="386"/>
      <c r="AM48" s="386"/>
      <c r="AN48" s="386"/>
      <c r="AO48" s="386"/>
      <c r="AP48" s="386"/>
      <c r="AQ48" s="386"/>
      <c r="AR48" s="386"/>
      <c r="AS48" s="386"/>
      <c r="AT48" s="386"/>
      <c r="AU48" s="386"/>
      <c r="AV48" s="386"/>
      <c r="AW48" s="386"/>
      <c r="AX48" s="386"/>
      <c r="AY48" s="386"/>
      <c r="AZ48" s="386"/>
      <c r="BA48" s="386"/>
      <c r="BB48" s="386"/>
      <c r="BC48" s="386"/>
      <c r="BD48" s="322"/>
      <c r="BE48" s="322"/>
      <c r="BF48" s="322"/>
      <c r="BG48" s="322"/>
      <c r="BH48" s="322"/>
      <c r="BI48" s="322"/>
      <c r="BJ48" s="322"/>
      <c r="BK48" s="322"/>
      <c r="BL48" s="322"/>
      <c r="BM48" s="322"/>
      <c r="BN48" s="322"/>
      <c r="BO48" s="322"/>
      <c r="BP48" s="322"/>
      <c r="BQ48" s="322"/>
      <c r="BR48" s="322"/>
      <c r="BS48" s="322"/>
      <c r="BT48" s="322"/>
      <c r="BU48" s="322"/>
      <c r="BV48" s="322"/>
      <c r="BW48" s="322"/>
      <c r="BX48" s="322"/>
      <c r="BY48" s="322"/>
      <c r="BZ48" s="322"/>
      <c r="CA48" s="322"/>
      <c r="CB48" s="322"/>
      <c r="CC48" s="322"/>
      <c r="CD48" s="322"/>
      <c r="CE48" s="322"/>
      <c r="CF48" s="322"/>
      <c r="CG48" s="322"/>
      <c r="CH48" s="322"/>
      <c r="CI48" s="322"/>
      <c r="CJ48" s="322"/>
      <c r="CK48" s="322"/>
      <c r="CL48" s="322"/>
      <c r="CM48" s="322"/>
      <c r="CN48" s="322"/>
      <c r="CO48" s="322"/>
      <c r="CP48" s="322"/>
      <c r="CQ48" s="322"/>
      <c r="CR48" s="322"/>
      <c r="CS48" s="322"/>
      <c r="CT48" s="322"/>
      <c r="CU48" s="322"/>
      <c r="CV48" s="322"/>
      <c r="CW48" s="322"/>
      <c r="CX48" s="322"/>
      <c r="CY48" s="322"/>
      <c r="CZ48" s="322"/>
      <c r="DA48" s="322"/>
    </row>
    <row r="49" spans="1:105" s="86" customFormat="1" ht="15" customHeight="1">
      <c r="A49" s="377"/>
      <c r="B49" s="377"/>
      <c r="C49" s="377"/>
      <c r="D49" s="377"/>
      <c r="E49" s="377"/>
      <c r="F49" s="377"/>
      <c r="G49" s="377"/>
      <c r="H49" s="340" t="s">
        <v>229</v>
      </c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  <c r="V49" s="340"/>
      <c r="W49" s="340"/>
      <c r="X49" s="340"/>
      <c r="Y49" s="340"/>
      <c r="Z49" s="340"/>
      <c r="AA49" s="340"/>
      <c r="AB49" s="340"/>
      <c r="AC49" s="340"/>
      <c r="AD49" s="340"/>
      <c r="AE49" s="340"/>
      <c r="AF49" s="340"/>
      <c r="AG49" s="340"/>
      <c r="AH49" s="340"/>
      <c r="AI49" s="340"/>
      <c r="AJ49" s="340"/>
      <c r="AK49" s="340"/>
      <c r="AL49" s="340"/>
      <c r="AM49" s="340"/>
      <c r="AN49" s="340"/>
      <c r="AO49" s="340"/>
      <c r="AP49" s="340"/>
      <c r="AQ49" s="340"/>
      <c r="AR49" s="340"/>
      <c r="AS49" s="340"/>
      <c r="AT49" s="340"/>
      <c r="AU49" s="340"/>
      <c r="AV49" s="340"/>
      <c r="AW49" s="340"/>
      <c r="AX49" s="340"/>
      <c r="AY49" s="340"/>
      <c r="AZ49" s="340"/>
      <c r="BA49" s="340"/>
      <c r="BB49" s="340"/>
      <c r="BC49" s="341"/>
      <c r="BD49" s="322" t="s">
        <v>7</v>
      </c>
      <c r="BE49" s="322"/>
      <c r="BF49" s="322"/>
      <c r="BG49" s="322"/>
      <c r="BH49" s="322"/>
      <c r="BI49" s="322"/>
      <c r="BJ49" s="322"/>
      <c r="BK49" s="322"/>
      <c r="BL49" s="322"/>
      <c r="BM49" s="322"/>
      <c r="BN49" s="322"/>
      <c r="BO49" s="322"/>
      <c r="BP49" s="322"/>
      <c r="BQ49" s="322"/>
      <c r="BR49" s="322"/>
      <c r="BS49" s="322"/>
      <c r="BT49" s="322" t="s">
        <v>7</v>
      </c>
      <c r="BU49" s="322"/>
      <c r="BV49" s="322"/>
      <c r="BW49" s="322"/>
      <c r="BX49" s="322"/>
      <c r="BY49" s="322"/>
      <c r="BZ49" s="322"/>
      <c r="CA49" s="322"/>
      <c r="CB49" s="322"/>
      <c r="CC49" s="322"/>
      <c r="CD49" s="322"/>
      <c r="CE49" s="322"/>
      <c r="CF49" s="322"/>
      <c r="CG49" s="322"/>
      <c r="CH49" s="322"/>
      <c r="CI49" s="322"/>
      <c r="CJ49" s="322"/>
      <c r="CK49" s="322"/>
      <c r="CL49" s="322"/>
      <c r="CM49" s="322"/>
      <c r="CN49" s="322"/>
      <c r="CO49" s="322"/>
      <c r="CP49" s="322"/>
      <c r="CQ49" s="322"/>
      <c r="CR49" s="322"/>
      <c r="CS49" s="322"/>
      <c r="CT49" s="322"/>
      <c r="CU49" s="322"/>
      <c r="CV49" s="322"/>
      <c r="CW49" s="322"/>
      <c r="CX49" s="322"/>
      <c r="CY49" s="322"/>
      <c r="CZ49" s="322"/>
      <c r="DA49" s="322"/>
    </row>
    <row r="50" spans="1:105" s="17" customFormat="1" ht="12" customHeight="1"/>
    <row r="51" spans="1:105" s="177" customFormat="1" ht="14.25">
      <c r="A51" s="364" t="s">
        <v>268</v>
      </c>
      <c r="B51" s="364"/>
      <c r="C51" s="364"/>
      <c r="D51" s="364"/>
      <c r="E51" s="364"/>
      <c r="F51" s="364"/>
      <c r="G51" s="364"/>
      <c r="H51" s="364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4"/>
      <c r="Z51" s="364"/>
      <c r="AA51" s="364"/>
      <c r="AB51" s="364"/>
      <c r="AC51" s="364"/>
      <c r="AD51" s="364"/>
      <c r="AE51" s="364"/>
      <c r="AF51" s="364"/>
      <c r="AG51" s="364"/>
      <c r="AH51" s="364"/>
      <c r="AI51" s="364"/>
      <c r="AJ51" s="364"/>
      <c r="AK51" s="364"/>
      <c r="AL51" s="364"/>
      <c r="AM51" s="364"/>
      <c r="AN51" s="364"/>
      <c r="AO51" s="364"/>
      <c r="AP51" s="364"/>
      <c r="AQ51" s="364"/>
      <c r="AR51" s="364"/>
      <c r="AS51" s="364"/>
      <c r="AT51" s="364"/>
      <c r="AU51" s="364"/>
      <c r="AV51" s="364"/>
      <c r="AW51" s="364"/>
      <c r="AX51" s="364"/>
      <c r="AY51" s="364"/>
      <c r="AZ51" s="364"/>
      <c r="BA51" s="364"/>
      <c r="BB51" s="364"/>
      <c r="BC51" s="364"/>
      <c r="BD51" s="364"/>
      <c r="BE51" s="364"/>
      <c r="BF51" s="364"/>
      <c r="BG51" s="364"/>
      <c r="BH51" s="364"/>
      <c r="BI51" s="364"/>
      <c r="BJ51" s="364"/>
      <c r="BK51" s="364"/>
      <c r="BL51" s="364"/>
      <c r="BM51" s="364"/>
      <c r="BN51" s="364"/>
      <c r="BO51" s="364"/>
      <c r="BP51" s="364"/>
      <c r="BQ51" s="364"/>
      <c r="BR51" s="364"/>
      <c r="BS51" s="364"/>
      <c r="BT51" s="364"/>
      <c r="BU51" s="364"/>
      <c r="BV51" s="364"/>
      <c r="BW51" s="364"/>
      <c r="BX51" s="364"/>
      <c r="BY51" s="364"/>
      <c r="BZ51" s="364"/>
      <c r="CA51" s="364"/>
      <c r="CB51" s="364"/>
      <c r="CC51" s="364"/>
      <c r="CD51" s="364"/>
      <c r="CE51" s="364"/>
      <c r="CF51" s="364"/>
      <c r="CG51" s="364"/>
      <c r="CH51" s="364"/>
      <c r="CI51" s="364"/>
      <c r="CJ51" s="364"/>
      <c r="CK51" s="364"/>
      <c r="CL51" s="364"/>
      <c r="CM51" s="364"/>
      <c r="CN51" s="364"/>
      <c r="CO51" s="364"/>
      <c r="CP51" s="364"/>
      <c r="CQ51" s="364"/>
      <c r="CR51" s="364"/>
      <c r="CS51" s="364"/>
      <c r="CT51" s="364"/>
      <c r="CU51" s="364"/>
      <c r="CV51" s="364"/>
      <c r="CW51" s="364"/>
      <c r="CX51" s="364"/>
      <c r="CY51" s="364"/>
      <c r="CZ51" s="364"/>
      <c r="DA51" s="364"/>
    </row>
    <row r="52" spans="1:105" ht="6" customHeight="1"/>
    <row r="53" spans="1:105" s="177" customFormat="1" ht="14.25">
      <c r="A53" s="177" t="s">
        <v>217</v>
      </c>
      <c r="X53" s="383" t="s">
        <v>465</v>
      </c>
      <c r="Y53" s="383"/>
      <c r="Z53" s="383"/>
      <c r="AA53" s="383"/>
      <c r="AB53" s="383"/>
      <c r="AC53" s="383"/>
      <c r="AD53" s="383"/>
      <c r="AE53" s="383"/>
      <c r="AF53" s="383"/>
      <c r="AG53" s="383"/>
      <c r="AH53" s="383"/>
      <c r="AI53" s="383"/>
      <c r="AJ53" s="383"/>
      <c r="AK53" s="383"/>
      <c r="AL53" s="383"/>
      <c r="AM53" s="383"/>
      <c r="AN53" s="383"/>
      <c r="AO53" s="383"/>
      <c r="AP53" s="383"/>
      <c r="AQ53" s="383"/>
      <c r="AR53" s="383"/>
      <c r="AS53" s="383"/>
      <c r="AT53" s="383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3"/>
      <c r="BN53" s="383"/>
      <c r="BO53" s="383"/>
      <c r="BP53" s="383"/>
      <c r="BQ53" s="383"/>
      <c r="BR53" s="383"/>
      <c r="BS53" s="383"/>
      <c r="BT53" s="383"/>
      <c r="BU53" s="383"/>
      <c r="BV53" s="383"/>
      <c r="BW53" s="383"/>
      <c r="BX53" s="383"/>
      <c r="BY53" s="383"/>
      <c r="BZ53" s="383"/>
      <c r="CA53" s="383"/>
      <c r="CB53" s="383"/>
      <c r="CC53" s="383"/>
      <c r="CD53" s="383"/>
      <c r="CE53" s="383"/>
      <c r="CF53" s="383"/>
      <c r="CG53" s="383"/>
      <c r="CH53" s="383"/>
      <c r="CI53" s="383"/>
      <c r="CJ53" s="383"/>
      <c r="CK53" s="383"/>
      <c r="CL53" s="383"/>
      <c r="CM53" s="383"/>
      <c r="CN53" s="383"/>
      <c r="CO53" s="383"/>
      <c r="CP53" s="383"/>
      <c r="CQ53" s="383"/>
      <c r="CR53" s="383"/>
      <c r="CS53" s="383"/>
      <c r="CT53" s="383"/>
      <c r="CU53" s="383"/>
      <c r="CV53" s="383"/>
      <c r="CW53" s="383"/>
      <c r="CX53" s="383"/>
      <c r="CY53" s="383"/>
      <c r="CZ53" s="383"/>
      <c r="DA53" s="383"/>
    </row>
    <row r="54" spans="1:105" s="177" customFormat="1" ht="6" customHeight="1"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  <c r="CU54" s="83"/>
      <c r="CV54" s="83"/>
      <c r="CW54" s="83"/>
      <c r="CX54" s="83"/>
      <c r="CY54" s="83"/>
      <c r="CZ54" s="83"/>
      <c r="DA54" s="83"/>
    </row>
    <row r="55" spans="1:105" s="177" customFormat="1" ht="14.25">
      <c r="A55" s="384" t="s">
        <v>218</v>
      </c>
      <c r="B55" s="384"/>
      <c r="C55" s="384"/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4"/>
      <c r="AA55" s="384"/>
      <c r="AB55" s="384"/>
      <c r="AC55" s="384"/>
      <c r="AD55" s="384"/>
      <c r="AE55" s="384"/>
      <c r="AF55" s="384"/>
      <c r="AG55" s="384"/>
      <c r="AH55" s="384"/>
      <c r="AI55" s="384"/>
      <c r="AJ55" s="384"/>
      <c r="AK55" s="384"/>
      <c r="AL55" s="384"/>
      <c r="AM55" s="384"/>
      <c r="AN55" s="384"/>
      <c r="AO55" s="384"/>
      <c r="AP55" s="385" t="s">
        <v>453</v>
      </c>
      <c r="AQ55" s="385"/>
      <c r="AR55" s="385"/>
      <c r="AS55" s="385"/>
      <c r="AT55" s="385"/>
      <c r="AU55" s="385"/>
      <c r="AV55" s="385"/>
      <c r="AW55" s="385"/>
      <c r="AX55" s="385"/>
      <c r="AY55" s="385"/>
      <c r="AZ55" s="385"/>
      <c r="BA55" s="385"/>
      <c r="BB55" s="385"/>
      <c r="BC55" s="385"/>
      <c r="BD55" s="385"/>
      <c r="BE55" s="385"/>
      <c r="BF55" s="385"/>
      <c r="BG55" s="385"/>
      <c r="BH55" s="385"/>
      <c r="BI55" s="385"/>
      <c r="BJ55" s="385"/>
      <c r="BK55" s="385"/>
      <c r="BL55" s="385"/>
      <c r="BM55" s="385"/>
      <c r="BN55" s="385"/>
      <c r="BO55" s="385"/>
      <c r="BP55" s="385"/>
      <c r="BQ55" s="385"/>
      <c r="BR55" s="385"/>
      <c r="BS55" s="385"/>
      <c r="BT55" s="385"/>
      <c r="BU55" s="385"/>
      <c r="BV55" s="385"/>
      <c r="BW55" s="385"/>
      <c r="BX55" s="385"/>
      <c r="BY55" s="385"/>
      <c r="BZ55" s="385"/>
      <c r="CA55" s="385"/>
      <c r="CB55" s="385"/>
      <c r="CC55" s="385"/>
      <c r="CD55" s="385"/>
      <c r="CE55" s="385"/>
      <c r="CF55" s="385"/>
      <c r="CG55" s="385"/>
      <c r="CH55" s="385"/>
      <c r="CI55" s="385"/>
      <c r="CJ55" s="385"/>
      <c r="CK55" s="385"/>
      <c r="CL55" s="385"/>
      <c r="CM55" s="385"/>
      <c r="CN55" s="385"/>
      <c r="CO55" s="385"/>
      <c r="CP55" s="385"/>
      <c r="CQ55" s="385"/>
      <c r="CR55" s="385"/>
      <c r="CS55" s="385"/>
      <c r="CT55" s="385"/>
      <c r="CU55" s="385"/>
      <c r="CV55" s="385"/>
      <c r="CW55" s="385"/>
      <c r="CX55" s="385"/>
      <c r="CY55" s="385"/>
      <c r="CZ55" s="385"/>
      <c r="DA55" s="385"/>
    </row>
    <row r="56" spans="1:105" ht="10.5" customHeight="1"/>
    <row r="57" spans="1:105" s="175" customFormat="1" ht="55.5" customHeight="1">
      <c r="A57" s="368" t="s">
        <v>220</v>
      </c>
      <c r="B57" s="369"/>
      <c r="C57" s="369"/>
      <c r="D57" s="369"/>
      <c r="E57" s="369"/>
      <c r="F57" s="369"/>
      <c r="G57" s="370"/>
      <c r="H57" s="368" t="s">
        <v>269</v>
      </c>
      <c r="I57" s="369"/>
      <c r="J57" s="369"/>
      <c r="K57" s="369"/>
      <c r="L57" s="369"/>
      <c r="M57" s="369"/>
      <c r="N57" s="369"/>
      <c r="O57" s="369"/>
      <c r="P57" s="369"/>
      <c r="Q57" s="369"/>
      <c r="R57" s="369"/>
      <c r="S57" s="369"/>
      <c r="T57" s="369"/>
      <c r="U57" s="369"/>
      <c r="V57" s="369"/>
      <c r="W57" s="369"/>
      <c r="X57" s="369"/>
      <c r="Y57" s="369"/>
      <c r="Z57" s="369"/>
      <c r="AA57" s="369"/>
      <c r="AB57" s="369"/>
      <c r="AC57" s="369"/>
      <c r="AD57" s="369"/>
      <c r="AE57" s="369"/>
      <c r="AF57" s="369"/>
      <c r="AG57" s="369"/>
      <c r="AH57" s="369"/>
      <c r="AI57" s="369"/>
      <c r="AJ57" s="369"/>
      <c r="AK57" s="369"/>
      <c r="AL57" s="369"/>
      <c r="AM57" s="369"/>
      <c r="AN57" s="369"/>
      <c r="AO57" s="369"/>
      <c r="AP57" s="369"/>
      <c r="AQ57" s="369"/>
      <c r="AR57" s="369"/>
      <c r="AS57" s="369"/>
      <c r="AT57" s="369"/>
      <c r="AU57" s="369"/>
      <c r="AV57" s="369"/>
      <c r="AW57" s="369"/>
      <c r="AX57" s="369"/>
      <c r="AY57" s="369"/>
      <c r="AZ57" s="369"/>
      <c r="BA57" s="369"/>
      <c r="BB57" s="369"/>
      <c r="BC57" s="370"/>
      <c r="BD57" s="368" t="s">
        <v>270</v>
      </c>
      <c r="BE57" s="369"/>
      <c r="BF57" s="369"/>
      <c r="BG57" s="369"/>
      <c r="BH57" s="369"/>
      <c r="BI57" s="369"/>
      <c r="BJ57" s="369"/>
      <c r="BK57" s="369"/>
      <c r="BL57" s="369"/>
      <c r="BM57" s="369"/>
      <c r="BN57" s="369"/>
      <c r="BO57" s="369"/>
      <c r="BP57" s="369"/>
      <c r="BQ57" s="369"/>
      <c r="BR57" s="369"/>
      <c r="BS57" s="370"/>
      <c r="BT57" s="368" t="s">
        <v>271</v>
      </c>
      <c r="BU57" s="369"/>
      <c r="BV57" s="369"/>
      <c r="BW57" s="369"/>
      <c r="BX57" s="369"/>
      <c r="BY57" s="369"/>
      <c r="BZ57" s="369"/>
      <c r="CA57" s="369"/>
      <c r="CB57" s="369"/>
      <c r="CC57" s="369"/>
      <c r="CD57" s="370"/>
      <c r="CE57" s="368" t="s">
        <v>272</v>
      </c>
      <c r="CF57" s="369"/>
      <c r="CG57" s="369"/>
      <c r="CH57" s="369"/>
      <c r="CI57" s="369"/>
      <c r="CJ57" s="369"/>
      <c r="CK57" s="369"/>
      <c r="CL57" s="369"/>
      <c r="CM57" s="369"/>
      <c r="CN57" s="369"/>
      <c r="CO57" s="369"/>
      <c r="CP57" s="369"/>
      <c r="CQ57" s="369"/>
      <c r="CR57" s="369"/>
      <c r="CS57" s="369"/>
      <c r="CT57" s="369"/>
      <c r="CU57" s="369"/>
      <c r="CV57" s="369"/>
      <c r="CW57" s="369"/>
      <c r="CX57" s="369"/>
      <c r="CY57" s="369"/>
      <c r="CZ57" s="369"/>
      <c r="DA57" s="370"/>
    </row>
    <row r="58" spans="1:105" s="85" customFormat="1" ht="12.75">
      <c r="A58" s="356">
        <v>1</v>
      </c>
      <c r="B58" s="356"/>
      <c r="C58" s="356"/>
      <c r="D58" s="356"/>
      <c r="E58" s="356"/>
      <c r="F58" s="356"/>
      <c r="G58" s="356"/>
      <c r="H58" s="356">
        <v>2</v>
      </c>
      <c r="I58" s="356"/>
      <c r="J58" s="356"/>
      <c r="K58" s="356"/>
      <c r="L58" s="356"/>
      <c r="M58" s="356"/>
      <c r="N58" s="356"/>
      <c r="O58" s="356"/>
      <c r="P58" s="356"/>
      <c r="Q58" s="356"/>
      <c r="R58" s="356"/>
      <c r="S58" s="356"/>
      <c r="T58" s="356"/>
      <c r="U58" s="356"/>
      <c r="V58" s="356"/>
      <c r="W58" s="356"/>
      <c r="X58" s="356"/>
      <c r="Y58" s="356"/>
      <c r="Z58" s="356"/>
      <c r="AA58" s="356"/>
      <c r="AB58" s="356"/>
      <c r="AC58" s="356"/>
      <c r="AD58" s="356"/>
      <c r="AE58" s="356"/>
      <c r="AF58" s="356"/>
      <c r="AG58" s="356"/>
      <c r="AH58" s="356"/>
      <c r="AI58" s="356"/>
      <c r="AJ58" s="356"/>
      <c r="AK58" s="356"/>
      <c r="AL58" s="356"/>
      <c r="AM58" s="356"/>
      <c r="AN58" s="356"/>
      <c r="AO58" s="356"/>
      <c r="AP58" s="356"/>
      <c r="AQ58" s="356"/>
      <c r="AR58" s="356"/>
      <c r="AS58" s="356"/>
      <c r="AT58" s="356"/>
      <c r="AU58" s="356"/>
      <c r="AV58" s="356"/>
      <c r="AW58" s="356"/>
      <c r="AX58" s="356"/>
      <c r="AY58" s="356"/>
      <c r="AZ58" s="356"/>
      <c r="BA58" s="356"/>
      <c r="BB58" s="356"/>
      <c r="BC58" s="356"/>
      <c r="BD58" s="356">
        <v>3</v>
      </c>
      <c r="BE58" s="356"/>
      <c r="BF58" s="356"/>
      <c r="BG58" s="356"/>
      <c r="BH58" s="356"/>
      <c r="BI58" s="356"/>
      <c r="BJ58" s="356"/>
      <c r="BK58" s="356"/>
      <c r="BL58" s="356"/>
      <c r="BM58" s="356"/>
      <c r="BN58" s="356"/>
      <c r="BO58" s="356"/>
      <c r="BP58" s="356"/>
      <c r="BQ58" s="356"/>
      <c r="BR58" s="356"/>
      <c r="BS58" s="356"/>
      <c r="BT58" s="356">
        <v>4</v>
      </c>
      <c r="BU58" s="356"/>
      <c r="BV58" s="356"/>
      <c r="BW58" s="356"/>
      <c r="BX58" s="356"/>
      <c r="BY58" s="356"/>
      <c r="BZ58" s="356"/>
      <c r="CA58" s="356"/>
      <c r="CB58" s="356"/>
      <c r="CC58" s="356"/>
      <c r="CD58" s="356"/>
      <c r="CE58" s="356">
        <v>5</v>
      </c>
      <c r="CF58" s="356"/>
      <c r="CG58" s="356"/>
      <c r="CH58" s="356"/>
      <c r="CI58" s="356"/>
      <c r="CJ58" s="356"/>
      <c r="CK58" s="356"/>
      <c r="CL58" s="356"/>
      <c r="CM58" s="356"/>
      <c r="CN58" s="356"/>
      <c r="CO58" s="356"/>
      <c r="CP58" s="356"/>
      <c r="CQ58" s="356"/>
      <c r="CR58" s="356"/>
      <c r="CS58" s="356"/>
      <c r="CT58" s="356"/>
      <c r="CU58" s="356"/>
      <c r="CV58" s="356"/>
      <c r="CW58" s="356"/>
      <c r="CX58" s="356"/>
      <c r="CY58" s="356"/>
      <c r="CZ58" s="356"/>
      <c r="DA58" s="356"/>
    </row>
    <row r="59" spans="1:105" s="86" customFormat="1" ht="15" customHeight="1">
      <c r="A59" s="377" t="s">
        <v>244</v>
      </c>
      <c r="B59" s="377"/>
      <c r="C59" s="377"/>
      <c r="D59" s="377"/>
      <c r="E59" s="377"/>
      <c r="F59" s="377"/>
      <c r="G59" s="377"/>
      <c r="H59" s="386" t="s">
        <v>335</v>
      </c>
      <c r="I59" s="386"/>
      <c r="J59" s="386"/>
      <c r="K59" s="386"/>
      <c r="L59" s="386"/>
      <c r="M59" s="386"/>
      <c r="N59" s="386"/>
      <c r="O59" s="386"/>
      <c r="P59" s="386"/>
      <c r="Q59" s="386"/>
      <c r="R59" s="386"/>
      <c r="S59" s="386"/>
      <c r="T59" s="386"/>
      <c r="U59" s="386"/>
      <c r="V59" s="386"/>
      <c r="W59" s="386"/>
      <c r="X59" s="386"/>
      <c r="Y59" s="386"/>
      <c r="Z59" s="386"/>
      <c r="AA59" s="386"/>
      <c r="AB59" s="386"/>
      <c r="AC59" s="386"/>
      <c r="AD59" s="386"/>
      <c r="AE59" s="386"/>
      <c r="AF59" s="386"/>
      <c r="AG59" s="386"/>
      <c r="AH59" s="386"/>
      <c r="AI59" s="386"/>
      <c r="AJ59" s="386"/>
      <c r="AK59" s="386"/>
      <c r="AL59" s="386"/>
      <c r="AM59" s="386"/>
      <c r="AN59" s="386"/>
      <c r="AO59" s="386"/>
      <c r="AP59" s="386"/>
      <c r="AQ59" s="386"/>
      <c r="AR59" s="386"/>
      <c r="AS59" s="386"/>
      <c r="AT59" s="386"/>
      <c r="AU59" s="386"/>
      <c r="AV59" s="386"/>
      <c r="AW59" s="386"/>
      <c r="AX59" s="386"/>
      <c r="AY59" s="386"/>
      <c r="AZ59" s="386"/>
      <c r="BA59" s="386"/>
      <c r="BB59" s="386"/>
      <c r="BC59" s="386"/>
      <c r="BD59" s="322"/>
      <c r="BE59" s="322"/>
      <c r="BF59" s="322"/>
      <c r="BG59" s="322"/>
      <c r="BH59" s="322"/>
      <c r="BI59" s="322"/>
      <c r="BJ59" s="322"/>
      <c r="BK59" s="322"/>
      <c r="BL59" s="322"/>
      <c r="BM59" s="322"/>
      <c r="BN59" s="322"/>
      <c r="BO59" s="322"/>
      <c r="BP59" s="322"/>
      <c r="BQ59" s="322"/>
      <c r="BR59" s="322"/>
      <c r="BS59" s="322"/>
      <c r="BT59" s="322"/>
      <c r="BU59" s="322"/>
      <c r="BV59" s="322"/>
      <c r="BW59" s="322"/>
      <c r="BX59" s="322"/>
      <c r="BY59" s="322"/>
      <c r="BZ59" s="322"/>
      <c r="CA59" s="322"/>
      <c r="CB59" s="322"/>
      <c r="CC59" s="322"/>
      <c r="CD59" s="322"/>
      <c r="CE59" s="387">
        <v>10000</v>
      </c>
      <c r="CF59" s="387"/>
      <c r="CG59" s="387"/>
      <c r="CH59" s="387"/>
      <c r="CI59" s="387"/>
      <c r="CJ59" s="387"/>
      <c r="CK59" s="387"/>
      <c r="CL59" s="387"/>
      <c r="CM59" s="387"/>
      <c r="CN59" s="387"/>
      <c r="CO59" s="387"/>
      <c r="CP59" s="387"/>
      <c r="CQ59" s="387"/>
      <c r="CR59" s="387"/>
      <c r="CS59" s="387"/>
      <c r="CT59" s="387"/>
      <c r="CU59" s="387"/>
      <c r="CV59" s="387"/>
      <c r="CW59" s="387"/>
      <c r="CX59" s="387"/>
      <c r="CY59" s="387"/>
      <c r="CZ59" s="387"/>
      <c r="DA59" s="387"/>
    </row>
    <row r="60" spans="1:105" s="86" customFormat="1" ht="15" customHeight="1">
      <c r="A60" s="377" t="s">
        <v>134</v>
      </c>
      <c r="B60" s="377"/>
      <c r="C60" s="377"/>
      <c r="D60" s="377"/>
      <c r="E60" s="377"/>
      <c r="F60" s="377"/>
      <c r="G60" s="377"/>
      <c r="H60" s="386" t="s">
        <v>403</v>
      </c>
      <c r="I60" s="386"/>
      <c r="J60" s="386"/>
      <c r="K60" s="386"/>
      <c r="L60" s="386"/>
      <c r="M60" s="386"/>
      <c r="N60" s="386"/>
      <c r="O60" s="386"/>
      <c r="P60" s="386"/>
      <c r="Q60" s="386"/>
      <c r="R60" s="386"/>
      <c r="S60" s="386"/>
      <c r="T60" s="386"/>
      <c r="U60" s="386"/>
      <c r="V60" s="386"/>
      <c r="W60" s="386"/>
      <c r="X60" s="386"/>
      <c r="Y60" s="386"/>
      <c r="Z60" s="386"/>
      <c r="AA60" s="386"/>
      <c r="AB60" s="386"/>
      <c r="AC60" s="386"/>
      <c r="AD60" s="386"/>
      <c r="AE60" s="386"/>
      <c r="AF60" s="386"/>
      <c r="AG60" s="386"/>
      <c r="AH60" s="386"/>
      <c r="AI60" s="386"/>
      <c r="AJ60" s="386"/>
      <c r="AK60" s="386"/>
      <c r="AL60" s="386"/>
      <c r="AM60" s="386"/>
      <c r="AN60" s="386"/>
      <c r="AO60" s="386"/>
      <c r="AP60" s="386"/>
      <c r="AQ60" s="386"/>
      <c r="AR60" s="386"/>
      <c r="AS60" s="386"/>
      <c r="AT60" s="386"/>
      <c r="AU60" s="386"/>
      <c r="AV60" s="386"/>
      <c r="AW60" s="386"/>
      <c r="AX60" s="386"/>
      <c r="AY60" s="386"/>
      <c r="AZ60" s="386"/>
      <c r="BA60" s="386"/>
      <c r="BB60" s="386"/>
      <c r="BC60" s="386"/>
      <c r="BD60" s="322"/>
      <c r="BE60" s="322"/>
      <c r="BF60" s="322"/>
      <c r="BG60" s="322"/>
      <c r="BH60" s="322"/>
      <c r="BI60" s="322"/>
      <c r="BJ60" s="322"/>
      <c r="BK60" s="322"/>
      <c r="BL60" s="322"/>
      <c r="BM60" s="322"/>
      <c r="BN60" s="322"/>
      <c r="BO60" s="322"/>
      <c r="BP60" s="322"/>
      <c r="BQ60" s="322"/>
      <c r="BR60" s="322"/>
      <c r="BS60" s="322"/>
      <c r="BT60" s="322"/>
      <c r="BU60" s="322"/>
      <c r="BV60" s="322"/>
      <c r="BW60" s="322"/>
      <c r="BX60" s="322"/>
      <c r="BY60" s="322"/>
      <c r="BZ60" s="322"/>
      <c r="CA60" s="322"/>
      <c r="CB60" s="322"/>
      <c r="CC60" s="322"/>
      <c r="CD60" s="322"/>
      <c r="CE60" s="387"/>
      <c r="CF60" s="387"/>
      <c r="CG60" s="387"/>
      <c r="CH60" s="387"/>
      <c r="CI60" s="387"/>
      <c r="CJ60" s="387"/>
      <c r="CK60" s="387"/>
      <c r="CL60" s="387"/>
      <c r="CM60" s="387"/>
      <c r="CN60" s="387"/>
      <c r="CO60" s="387"/>
      <c r="CP60" s="387"/>
      <c r="CQ60" s="387"/>
      <c r="CR60" s="387"/>
      <c r="CS60" s="387"/>
      <c r="CT60" s="387"/>
      <c r="CU60" s="387"/>
      <c r="CV60" s="387"/>
      <c r="CW60" s="387"/>
      <c r="CX60" s="387"/>
      <c r="CY60" s="387"/>
      <c r="CZ60" s="387"/>
      <c r="DA60" s="387"/>
    </row>
    <row r="61" spans="1:105" s="86" customFormat="1" ht="15" customHeight="1">
      <c r="A61" s="377" t="s">
        <v>135</v>
      </c>
      <c r="B61" s="377"/>
      <c r="C61" s="377"/>
      <c r="D61" s="377"/>
      <c r="E61" s="377"/>
      <c r="F61" s="377"/>
      <c r="G61" s="377"/>
      <c r="H61" s="386" t="s">
        <v>464</v>
      </c>
      <c r="I61" s="386"/>
      <c r="J61" s="386"/>
      <c r="K61" s="386"/>
      <c r="L61" s="386"/>
      <c r="M61" s="386"/>
      <c r="N61" s="386"/>
      <c r="O61" s="386"/>
      <c r="P61" s="386"/>
      <c r="Q61" s="386"/>
      <c r="R61" s="386"/>
      <c r="S61" s="386"/>
      <c r="T61" s="386"/>
      <c r="U61" s="386"/>
      <c r="V61" s="386"/>
      <c r="W61" s="386"/>
      <c r="X61" s="386"/>
      <c r="Y61" s="386"/>
      <c r="Z61" s="386"/>
      <c r="AA61" s="386"/>
      <c r="AB61" s="386"/>
      <c r="AC61" s="386"/>
      <c r="AD61" s="386"/>
      <c r="AE61" s="386"/>
      <c r="AF61" s="386"/>
      <c r="AG61" s="386"/>
      <c r="AH61" s="386"/>
      <c r="AI61" s="386"/>
      <c r="AJ61" s="386"/>
      <c r="AK61" s="386"/>
      <c r="AL61" s="386"/>
      <c r="AM61" s="386"/>
      <c r="AN61" s="386"/>
      <c r="AO61" s="386"/>
      <c r="AP61" s="386"/>
      <c r="AQ61" s="386"/>
      <c r="AR61" s="386"/>
      <c r="AS61" s="386"/>
      <c r="AT61" s="386"/>
      <c r="AU61" s="386"/>
      <c r="AV61" s="386"/>
      <c r="AW61" s="386"/>
      <c r="AX61" s="386"/>
      <c r="AY61" s="386"/>
      <c r="AZ61" s="386"/>
      <c r="BA61" s="386"/>
      <c r="BB61" s="386"/>
      <c r="BC61" s="386"/>
      <c r="BD61" s="322"/>
      <c r="BE61" s="322"/>
      <c r="BF61" s="322"/>
      <c r="BG61" s="322"/>
      <c r="BH61" s="322"/>
      <c r="BI61" s="322"/>
      <c r="BJ61" s="322"/>
      <c r="BK61" s="322"/>
      <c r="BL61" s="322"/>
      <c r="BM61" s="322"/>
      <c r="BN61" s="322"/>
      <c r="BO61" s="322"/>
      <c r="BP61" s="322"/>
      <c r="BQ61" s="322"/>
      <c r="BR61" s="322"/>
      <c r="BS61" s="322"/>
      <c r="BT61" s="322"/>
      <c r="BU61" s="322"/>
      <c r="BV61" s="322"/>
      <c r="BW61" s="322"/>
      <c r="BX61" s="322"/>
      <c r="BY61" s="322"/>
      <c r="BZ61" s="322"/>
      <c r="CA61" s="322"/>
      <c r="CB61" s="322"/>
      <c r="CC61" s="322"/>
      <c r="CD61" s="322"/>
      <c r="CE61" s="387">
        <v>10000</v>
      </c>
      <c r="CF61" s="387"/>
      <c r="CG61" s="387"/>
      <c r="CH61" s="387"/>
      <c r="CI61" s="387"/>
      <c r="CJ61" s="387"/>
      <c r="CK61" s="387"/>
      <c r="CL61" s="387"/>
      <c r="CM61" s="387"/>
      <c r="CN61" s="387"/>
      <c r="CO61" s="387"/>
      <c r="CP61" s="387"/>
      <c r="CQ61" s="387"/>
      <c r="CR61" s="387"/>
      <c r="CS61" s="387"/>
      <c r="CT61" s="387"/>
      <c r="CU61" s="387"/>
      <c r="CV61" s="387"/>
      <c r="CW61" s="387"/>
      <c r="CX61" s="387"/>
      <c r="CY61" s="387"/>
      <c r="CZ61" s="387"/>
      <c r="DA61" s="387"/>
    </row>
    <row r="62" spans="1:105" s="86" customFormat="1" ht="15" customHeight="1">
      <c r="A62" s="377"/>
      <c r="B62" s="377"/>
      <c r="C62" s="377"/>
      <c r="D62" s="377"/>
      <c r="E62" s="377"/>
      <c r="F62" s="377"/>
      <c r="G62" s="377"/>
      <c r="H62" s="340" t="s">
        <v>229</v>
      </c>
      <c r="I62" s="340"/>
      <c r="J62" s="340"/>
      <c r="K62" s="340"/>
      <c r="L62" s="340"/>
      <c r="M62" s="340"/>
      <c r="N62" s="340"/>
      <c r="O62" s="340"/>
      <c r="P62" s="340"/>
      <c r="Q62" s="340"/>
      <c r="R62" s="340"/>
      <c r="S62" s="340"/>
      <c r="T62" s="340"/>
      <c r="U62" s="340"/>
      <c r="V62" s="340"/>
      <c r="W62" s="340"/>
      <c r="X62" s="340"/>
      <c r="Y62" s="340"/>
      <c r="Z62" s="340"/>
      <c r="AA62" s="340"/>
      <c r="AB62" s="340"/>
      <c r="AC62" s="340"/>
      <c r="AD62" s="340"/>
      <c r="AE62" s="340"/>
      <c r="AF62" s="340"/>
      <c r="AG62" s="340"/>
      <c r="AH62" s="340"/>
      <c r="AI62" s="340"/>
      <c r="AJ62" s="340"/>
      <c r="AK62" s="340"/>
      <c r="AL62" s="340"/>
      <c r="AM62" s="340"/>
      <c r="AN62" s="340"/>
      <c r="AO62" s="340"/>
      <c r="AP62" s="340"/>
      <c r="AQ62" s="340"/>
      <c r="AR62" s="340"/>
      <c r="AS62" s="340"/>
      <c r="AT62" s="340"/>
      <c r="AU62" s="340"/>
      <c r="AV62" s="340"/>
      <c r="AW62" s="340"/>
      <c r="AX62" s="340"/>
      <c r="AY62" s="340"/>
      <c r="AZ62" s="340"/>
      <c r="BA62" s="340"/>
      <c r="BB62" s="340"/>
      <c r="BC62" s="341"/>
      <c r="BD62" s="322"/>
      <c r="BE62" s="322"/>
      <c r="BF62" s="322"/>
      <c r="BG62" s="322"/>
      <c r="BH62" s="322"/>
      <c r="BI62" s="322"/>
      <c r="BJ62" s="322"/>
      <c r="BK62" s="322"/>
      <c r="BL62" s="322"/>
      <c r="BM62" s="322"/>
      <c r="BN62" s="322"/>
      <c r="BO62" s="322"/>
      <c r="BP62" s="322"/>
      <c r="BQ62" s="322"/>
      <c r="BR62" s="322"/>
      <c r="BS62" s="322"/>
      <c r="BT62" s="322" t="s">
        <v>7</v>
      </c>
      <c r="BU62" s="322"/>
      <c r="BV62" s="322"/>
      <c r="BW62" s="322"/>
      <c r="BX62" s="322"/>
      <c r="BY62" s="322"/>
      <c r="BZ62" s="322"/>
      <c r="CA62" s="322"/>
      <c r="CB62" s="322"/>
      <c r="CC62" s="322"/>
      <c r="CD62" s="322"/>
      <c r="CE62" s="387">
        <f>CE59+CE60+CE61</f>
        <v>20000</v>
      </c>
      <c r="CF62" s="387"/>
      <c r="CG62" s="387"/>
      <c r="CH62" s="387"/>
      <c r="CI62" s="387"/>
      <c r="CJ62" s="387"/>
      <c r="CK62" s="387"/>
      <c r="CL62" s="387"/>
      <c r="CM62" s="387"/>
      <c r="CN62" s="387"/>
      <c r="CO62" s="387"/>
      <c r="CP62" s="387"/>
      <c r="CQ62" s="387"/>
      <c r="CR62" s="387"/>
      <c r="CS62" s="387"/>
      <c r="CT62" s="387"/>
      <c r="CU62" s="387"/>
      <c r="CV62" s="387"/>
      <c r="CW62" s="387"/>
      <c r="CX62" s="387"/>
      <c r="CY62" s="387"/>
      <c r="CZ62" s="387"/>
      <c r="DA62" s="387"/>
    </row>
    <row r="64" spans="1:105" s="177" customFormat="1" ht="14.25">
      <c r="A64" s="364" t="s">
        <v>273</v>
      </c>
      <c r="B64" s="364"/>
      <c r="C64" s="364"/>
      <c r="D64" s="364"/>
      <c r="E64" s="364"/>
      <c r="F64" s="364"/>
      <c r="G64" s="364"/>
      <c r="H64" s="364"/>
      <c r="I64" s="364"/>
      <c r="J64" s="364"/>
      <c r="K64" s="364"/>
      <c r="L64" s="364"/>
      <c r="M64" s="364"/>
      <c r="N64" s="364"/>
      <c r="O64" s="364"/>
      <c r="P64" s="364"/>
      <c r="Q64" s="364"/>
      <c r="R64" s="364"/>
      <c r="S64" s="364"/>
      <c r="T64" s="364"/>
      <c r="U64" s="364"/>
      <c r="V64" s="364"/>
      <c r="W64" s="364"/>
      <c r="X64" s="364"/>
      <c r="Y64" s="364"/>
      <c r="Z64" s="364"/>
      <c r="AA64" s="364"/>
      <c r="AB64" s="364"/>
      <c r="AC64" s="364"/>
      <c r="AD64" s="364"/>
      <c r="AE64" s="364"/>
      <c r="AF64" s="364"/>
      <c r="AG64" s="364"/>
      <c r="AH64" s="364"/>
      <c r="AI64" s="364"/>
      <c r="AJ64" s="364"/>
      <c r="AK64" s="364"/>
      <c r="AL64" s="364"/>
      <c r="AM64" s="364"/>
      <c r="AN64" s="364"/>
      <c r="AO64" s="364"/>
      <c r="AP64" s="364"/>
      <c r="AQ64" s="364"/>
      <c r="AR64" s="364"/>
      <c r="AS64" s="364"/>
      <c r="AT64" s="364"/>
      <c r="AU64" s="364"/>
      <c r="AV64" s="364"/>
      <c r="AW64" s="364"/>
      <c r="AX64" s="364"/>
      <c r="AY64" s="364"/>
      <c r="AZ64" s="364"/>
      <c r="BA64" s="364"/>
      <c r="BB64" s="364"/>
      <c r="BC64" s="364"/>
      <c r="BD64" s="364"/>
      <c r="BE64" s="364"/>
      <c r="BF64" s="364"/>
      <c r="BG64" s="364"/>
      <c r="BH64" s="364"/>
      <c r="BI64" s="364"/>
      <c r="BJ64" s="364"/>
      <c r="BK64" s="364"/>
      <c r="BL64" s="364"/>
      <c r="BM64" s="364"/>
      <c r="BN64" s="364"/>
      <c r="BO64" s="364"/>
      <c r="BP64" s="364"/>
      <c r="BQ64" s="364"/>
      <c r="BR64" s="364"/>
      <c r="BS64" s="364"/>
      <c r="BT64" s="364"/>
      <c r="BU64" s="364"/>
      <c r="BV64" s="364"/>
      <c r="BW64" s="364"/>
      <c r="BX64" s="364"/>
      <c r="BY64" s="364"/>
      <c r="BZ64" s="364"/>
      <c r="CA64" s="364"/>
      <c r="CB64" s="364"/>
      <c r="CC64" s="364"/>
      <c r="CD64" s="364"/>
      <c r="CE64" s="364"/>
      <c r="CF64" s="364"/>
      <c r="CG64" s="364"/>
      <c r="CH64" s="364"/>
      <c r="CI64" s="364"/>
      <c r="CJ64" s="364"/>
      <c r="CK64" s="364"/>
      <c r="CL64" s="364"/>
      <c r="CM64" s="364"/>
      <c r="CN64" s="364"/>
      <c r="CO64" s="364"/>
      <c r="CP64" s="364"/>
      <c r="CQ64" s="364"/>
      <c r="CR64" s="364"/>
      <c r="CS64" s="364"/>
      <c r="CT64" s="364"/>
      <c r="CU64" s="364"/>
      <c r="CV64" s="364"/>
      <c r="CW64" s="364"/>
      <c r="CX64" s="364"/>
      <c r="CY64" s="364"/>
      <c r="CZ64" s="364"/>
      <c r="DA64" s="364"/>
    </row>
    <row r="65" spans="1:105" ht="6" customHeight="1"/>
    <row r="66" spans="1:105" s="177" customFormat="1" ht="14.25">
      <c r="A66" s="177" t="s">
        <v>217</v>
      </c>
      <c r="X66" s="383"/>
      <c r="Y66" s="383"/>
      <c r="Z66" s="383"/>
      <c r="AA66" s="383"/>
      <c r="AB66" s="383"/>
      <c r="AC66" s="383"/>
      <c r="AD66" s="383"/>
      <c r="AE66" s="383"/>
      <c r="AF66" s="383"/>
      <c r="AG66" s="383"/>
      <c r="AH66" s="383"/>
      <c r="AI66" s="383"/>
      <c r="AJ66" s="383"/>
      <c r="AK66" s="383"/>
      <c r="AL66" s="383"/>
      <c r="AM66" s="383"/>
      <c r="AN66" s="383"/>
      <c r="AO66" s="383"/>
      <c r="AP66" s="383"/>
      <c r="AQ66" s="383"/>
      <c r="AR66" s="383"/>
      <c r="AS66" s="383"/>
      <c r="AT66" s="383"/>
      <c r="AU66" s="383"/>
      <c r="AV66" s="383"/>
      <c r="AW66" s="383"/>
      <c r="AX66" s="383"/>
      <c r="AY66" s="383"/>
      <c r="AZ66" s="383"/>
      <c r="BA66" s="383"/>
      <c r="BB66" s="383"/>
      <c r="BC66" s="383"/>
      <c r="BD66" s="383"/>
      <c r="BE66" s="383"/>
      <c r="BF66" s="383"/>
      <c r="BG66" s="383"/>
      <c r="BH66" s="383"/>
      <c r="BI66" s="383"/>
      <c r="BJ66" s="383"/>
      <c r="BK66" s="383"/>
      <c r="BL66" s="383"/>
      <c r="BM66" s="383"/>
      <c r="BN66" s="383"/>
      <c r="BO66" s="383"/>
      <c r="BP66" s="383"/>
      <c r="BQ66" s="383"/>
      <c r="BR66" s="383"/>
      <c r="BS66" s="383"/>
      <c r="BT66" s="383"/>
      <c r="BU66" s="383"/>
      <c r="BV66" s="383"/>
      <c r="BW66" s="383"/>
      <c r="BX66" s="383"/>
      <c r="BY66" s="383"/>
      <c r="BZ66" s="383"/>
      <c r="CA66" s="383"/>
      <c r="CB66" s="383"/>
      <c r="CC66" s="383"/>
      <c r="CD66" s="383"/>
      <c r="CE66" s="383"/>
      <c r="CF66" s="383"/>
      <c r="CG66" s="383"/>
      <c r="CH66" s="383"/>
      <c r="CI66" s="383"/>
      <c r="CJ66" s="383"/>
      <c r="CK66" s="383"/>
      <c r="CL66" s="383"/>
      <c r="CM66" s="383"/>
      <c r="CN66" s="383"/>
      <c r="CO66" s="383"/>
      <c r="CP66" s="383"/>
      <c r="CQ66" s="383"/>
      <c r="CR66" s="383"/>
      <c r="CS66" s="383"/>
      <c r="CT66" s="383"/>
      <c r="CU66" s="383"/>
      <c r="CV66" s="383"/>
      <c r="CW66" s="383"/>
      <c r="CX66" s="383"/>
      <c r="CY66" s="383"/>
      <c r="CZ66" s="383"/>
      <c r="DA66" s="383"/>
    </row>
    <row r="67" spans="1:105" s="177" customFormat="1" ht="6" customHeight="1"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3"/>
      <c r="BW67" s="83"/>
      <c r="BX67" s="83"/>
      <c r="BY67" s="83"/>
      <c r="BZ67" s="83"/>
      <c r="CA67" s="83"/>
      <c r="CB67" s="83"/>
      <c r="CC67" s="83"/>
      <c r="CD67" s="83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  <c r="CU67" s="83"/>
      <c r="CV67" s="83"/>
      <c r="CW67" s="83"/>
      <c r="CX67" s="83"/>
      <c r="CY67" s="83"/>
      <c r="CZ67" s="83"/>
      <c r="DA67" s="83"/>
    </row>
    <row r="68" spans="1:105" s="177" customFormat="1" ht="14.25">
      <c r="A68" s="384" t="s">
        <v>218</v>
      </c>
      <c r="B68" s="384"/>
      <c r="C68" s="384"/>
      <c r="D68" s="384"/>
      <c r="E68" s="384"/>
      <c r="F68" s="384"/>
      <c r="G68" s="384"/>
      <c r="H68" s="384"/>
      <c r="I68" s="384"/>
      <c r="J68" s="384"/>
      <c r="K68" s="384"/>
      <c r="L68" s="384"/>
      <c r="M68" s="384"/>
      <c r="N68" s="384"/>
      <c r="O68" s="384"/>
      <c r="P68" s="384"/>
      <c r="Q68" s="384"/>
      <c r="R68" s="384"/>
      <c r="S68" s="384"/>
      <c r="T68" s="384"/>
      <c r="U68" s="384"/>
      <c r="V68" s="384"/>
      <c r="W68" s="384"/>
      <c r="X68" s="384"/>
      <c r="Y68" s="384"/>
      <c r="Z68" s="384"/>
      <c r="AA68" s="384"/>
      <c r="AB68" s="384"/>
      <c r="AC68" s="384"/>
      <c r="AD68" s="384"/>
      <c r="AE68" s="384"/>
      <c r="AF68" s="384"/>
      <c r="AG68" s="384"/>
      <c r="AH68" s="384"/>
      <c r="AI68" s="384"/>
      <c r="AJ68" s="384"/>
      <c r="AK68" s="384"/>
      <c r="AL68" s="384"/>
      <c r="AM68" s="384"/>
      <c r="AN68" s="384"/>
      <c r="AO68" s="384"/>
      <c r="AP68" s="385"/>
      <c r="AQ68" s="385"/>
      <c r="AR68" s="385"/>
      <c r="AS68" s="385"/>
      <c r="AT68" s="385"/>
      <c r="AU68" s="385"/>
      <c r="AV68" s="385"/>
      <c r="AW68" s="385"/>
      <c r="AX68" s="385"/>
      <c r="AY68" s="385"/>
      <c r="AZ68" s="385"/>
      <c r="BA68" s="385"/>
      <c r="BB68" s="385"/>
      <c r="BC68" s="385"/>
      <c r="BD68" s="385"/>
      <c r="BE68" s="385"/>
      <c r="BF68" s="385"/>
      <c r="BG68" s="385"/>
      <c r="BH68" s="385"/>
      <c r="BI68" s="385"/>
      <c r="BJ68" s="385"/>
      <c r="BK68" s="385"/>
      <c r="BL68" s="385"/>
      <c r="BM68" s="385"/>
      <c r="BN68" s="385"/>
      <c r="BO68" s="385"/>
      <c r="BP68" s="385"/>
      <c r="BQ68" s="385"/>
      <c r="BR68" s="385"/>
      <c r="BS68" s="385"/>
      <c r="BT68" s="385"/>
      <c r="BU68" s="385"/>
      <c r="BV68" s="385"/>
      <c r="BW68" s="385"/>
      <c r="BX68" s="385"/>
      <c r="BY68" s="385"/>
      <c r="BZ68" s="385"/>
      <c r="CA68" s="385"/>
      <c r="CB68" s="385"/>
      <c r="CC68" s="385"/>
      <c r="CD68" s="385"/>
      <c r="CE68" s="385"/>
      <c r="CF68" s="385"/>
      <c r="CG68" s="385"/>
      <c r="CH68" s="385"/>
      <c r="CI68" s="385"/>
      <c r="CJ68" s="385"/>
      <c r="CK68" s="385"/>
      <c r="CL68" s="385"/>
      <c r="CM68" s="385"/>
      <c r="CN68" s="385"/>
      <c r="CO68" s="385"/>
      <c r="CP68" s="385"/>
      <c r="CQ68" s="385"/>
      <c r="CR68" s="385"/>
      <c r="CS68" s="385"/>
      <c r="CT68" s="385"/>
      <c r="CU68" s="385"/>
      <c r="CV68" s="385"/>
      <c r="CW68" s="385"/>
      <c r="CX68" s="385"/>
      <c r="CY68" s="385"/>
      <c r="CZ68" s="385"/>
      <c r="DA68" s="385"/>
    </row>
    <row r="69" spans="1:105" ht="10.5" customHeight="1"/>
    <row r="70" spans="1:105" s="175" customFormat="1" ht="45" customHeight="1">
      <c r="A70" s="368" t="s">
        <v>220</v>
      </c>
      <c r="B70" s="369"/>
      <c r="C70" s="369"/>
      <c r="D70" s="369"/>
      <c r="E70" s="369"/>
      <c r="F70" s="369"/>
      <c r="G70" s="370"/>
      <c r="H70" s="368" t="s">
        <v>0</v>
      </c>
      <c r="I70" s="369"/>
      <c r="J70" s="369"/>
      <c r="K70" s="369"/>
      <c r="L70" s="369"/>
      <c r="M70" s="369"/>
      <c r="N70" s="369"/>
      <c r="O70" s="369"/>
      <c r="P70" s="369"/>
      <c r="Q70" s="369"/>
      <c r="R70" s="369"/>
      <c r="S70" s="369"/>
      <c r="T70" s="369"/>
      <c r="U70" s="369"/>
      <c r="V70" s="369"/>
      <c r="W70" s="369"/>
      <c r="X70" s="369"/>
      <c r="Y70" s="369"/>
      <c r="Z70" s="369"/>
      <c r="AA70" s="369"/>
      <c r="AB70" s="369"/>
      <c r="AC70" s="369"/>
      <c r="AD70" s="369"/>
      <c r="AE70" s="369"/>
      <c r="AF70" s="369"/>
      <c r="AG70" s="369"/>
      <c r="AH70" s="369"/>
      <c r="AI70" s="369"/>
      <c r="AJ70" s="369"/>
      <c r="AK70" s="369"/>
      <c r="AL70" s="369"/>
      <c r="AM70" s="369"/>
      <c r="AN70" s="369"/>
      <c r="AO70" s="369"/>
      <c r="AP70" s="369"/>
      <c r="AQ70" s="369"/>
      <c r="AR70" s="369"/>
      <c r="AS70" s="369"/>
      <c r="AT70" s="369"/>
      <c r="AU70" s="369"/>
      <c r="AV70" s="369"/>
      <c r="AW70" s="369"/>
      <c r="AX70" s="369"/>
      <c r="AY70" s="369"/>
      <c r="AZ70" s="369"/>
      <c r="BA70" s="369"/>
      <c r="BB70" s="369"/>
      <c r="BC70" s="370"/>
      <c r="BD70" s="368" t="s">
        <v>265</v>
      </c>
      <c r="BE70" s="369"/>
      <c r="BF70" s="369"/>
      <c r="BG70" s="369"/>
      <c r="BH70" s="369"/>
      <c r="BI70" s="369"/>
      <c r="BJ70" s="369"/>
      <c r="BK70" s="369"/>
      <c r="BL70" s="369"/>
      <c r="BM70" s="369"/>
      <c r="BN70" s="369"/>
      <c r="BO70" s="369"/>
      <c r="BP70" s="369"/>
      <c r="BQ70" s="369"/>
      <c r="BR70" s="369"/>
      <c r="BS70" s="370"/>
      <c r="BT70" s="368" t="s">
        <v>266</v>
      </c>
      <c r="BU70" s="369"/>
      <c r="BV70" s="369"/>
      <c r="BW70" s="369"/>
      <c r="BX70" s="369"/>
      <c r="BY70" s="369"/>
      <c r="BZ70" s="369"/>
      <c r="CA70" s="369"/>
      <c r="CB70" s="369"/>
      <c r="CC70" s="369"/>
      <c r="CD70" s="369"/>
      <c r="CE70" s="369"/>
      <c r="CF70" s="369"/>
      <c r="CG70" s="369"/>
      <c r="CH70" s="369"/>
      <c r="CI70" s="370"/>
      <c r="CJ70" s="368" t="s">
        <v>267</v>
      </c>
      <c r="CK70" s="369"/>
      <c r="CL70" s="369"/>
      <c r="CM70" s="369"/>
      <c r="CN70" s="369"/>
      <c r="CO70" s="369"/>
      <c r="CP70" s="369"/>
      <c r="CQ70" s="369"/>
      <c r="CR70" s="369"/>
      <c r="CS70" s="369"/>
      <c r="CT70" s="369"/>
      <c r="CU70" s="369"/>
      <c r="CV70" s="369"/>
      <c r="CW70" s="369"/>
      <c r="CX70" s="369"/>
      <c r="CY70" s="369"/>
      <c r="CZ70" s="369"/>
      <c r="DA70" s="370"/>
    </row>
    <row r="71" spans="1:105" s="85" customFormat="1" ht="12.75">
      <c r="A71" s="356">
        <v>1</v>
      </c>
      <c r="B71" s="356"/>
      <c r="C71" s="356"/>
      <c r="D71" s="356"/>
      <c r="E71" s="356"/>
      <c r="F71" s="356"/>
      <c r="G71" s="356"/>
      <c r="H71" s="356">
        <v>2</v>
      </c>
      <c r="I71" s="356"/>
      <c r="J71" s="356"/>
      <c r="K71" s="356"/>
      <c r="L71" s="356"/>
      <c r="M71" s="356"/>
      <c r="N71" s="356"/>
      <c r="O71" s="356"/>
      <c r="P71" s="356"/>
      <c r="Q71" s="356"/>
      <c r="R71" s="356"/>
      <c r="S71" s="356"/>
      <c r="T71" s="356"/>
      <c r="U71" s="356"/>
      <c r="V71" s="356"/>
      <c r="W71" s="356"/>
      <c r="X71" s="356"/>
      <c r="Y71" s="356"/>
      <c r="Z71" s="356"/>
      <c r="AA71" s="356"/>
      <c r="AB71" s="356"/>
      <c r="AC71" s="356"/>
      <c r="AD71" s="356"/>
      <c r="AE71" s="356"/>
      <c r="AF71" s="356"/>
      <c r="AG71" s="356"/>
      <c r="AH71" s="356"/>
      <c r="AI71" s="356"/>
      <c r="AJ71" s="356"/>
      <c r="AK71" s="356"/>
      <c r="AL71" s="356"/>
      <c r="AM71" s="356"/>
      <c r="AN71" s="356"/>
      <c r="AO71" s="356"/>
      <c r="AP71" s="356"/>
      <c r="AQ71" s="356"/>
      <c r="AR71" s="356"/>
      <c r="AS71" s="356"/>
      <c r="AT71" s="356"/>
      <c r="AU71" s="356"/>
      <c r="AV71" s="356"/>
      <c r="AW71" s="356"/>
      <c r="AX71" s="356"/>
      <c r="AY71" s="356"/>
      <c r="AZ71" s="356"/>
      <c r="BA71" s="356"/>
      <c r="BB71" s="356"/>
      <c r="BC71" s="356"/>
      <c r="BD71" s="356">
        <v>3</v>
      </c>
      <c r="BE71" s="356"/>
      <c r="BF71" s="356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>
        <v>4</v>
      </c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>
        <v>5</v>
      </c>
      <c r="CK71" s="356"/>
      <c r="CL71" s="356"/>
      <c r="CM71" s="356"/>
      <c r="CN71" s="356"/>
      <c r="CO71" s="356"/>
      <c r="CP71" s="356"/>
      <c r="CQ71" s="356"/>
      <c r="CR71" s="356"/>
      <c r="CS71" s="356"/>
      <c r="CT71" s="356"/>
      <c r="CU71" s="356"/>
      <c r="CV71" s="356"/>
      <c r="CW71" s="356"/>
      <c r="CX71" s="356"/>
      <c r="CY71" s="356"/>
      <c r="CZ71" s="356"/>
      <c r="DA71" s="356"/>
    </row>
    <row r="72" spans="1:105" s="86" customFormat="1" ht="15" customHeight="1">
      <c r="A72" s="377"/>
      <c r="B72" s="377"/>
      <c r="C72" s="377"/>
      <c r="D72" s="377"/>
      <c r="E72" s="377"/>
      <c r="F72" s="377"/>
      <c r="G72" s="377"/>
      <c r="H72" s="386"/>
      <c r="I72" s="386"/>
      <c r="J72" s="386"/>
      <c r="K72" s="386"/>
      <c r="L72" s="386"/>
      <c r="M72" s="386"/>
      <c r="N72" s="386"/>
      <c r="O72" s="386"/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 s="386"/>
      <c r="AG72" s="386"/>
      <c r="AH72" s="386"/>
      <c r="AI72" s="386"/>
      <c r="AJ72" s="386"/>
      <c r="AK72" s="386"/>
      <c r="AL72" s="386"/>
      <c r="AM72" s="386"/>
      <c r="AN72" s="386"/>
      <c r="AO72" s="386"/>
      <c r="AP72" s="386"/>
      <c r="AQ72" s="386"/>
      <c r="AR72" s="386"/>
      <c r="AS72" s="386"/>
      <c r="AT72" s="386"/>
      <c r="AU72" s="386"/>
      <c r="AV72" s="386"/>
      <c r="AW72" s="386"/>
      <c r="AX72" s="386"/>
      <c r="AY72" s="386"/>
      <c r="AZ72" s="386"/>
      <c r="BA72" s="386"/>
      <c r="BB72" s="386"/>
      <c r="BC72" s="386"/>
      <c r="BD72" s="322"/>
      <c r="BE72" s="322"/>
      <c r="BF72" s="322"/>
      <c r="BG72" s="322"/>
      <c r="BH72" s="322"/>
      <c r="BI72" s="322"/>
      <c r="BJ72" s="322"/>
      <c r="BK72" s="322"/>
      <c r="BL72" s="322"/>
      <c r="BM72" s="322"/>
      <c r="BN72" s="322"/>
      <c r="BO72" s="322"/>
      <c r="BP72" s="322"/>
      <c r="BQ72" s="322"/>
      <c r="BR72" s="322"/>
      <c r="BS72" s="322"/>
      <c r="BT72" s="322"/>
      <c r="BU72" s="322"/>
      <c r="BV72" s="322"/>
      <c r="BW72" s="322"/>
      <c r="BX72" s="322"/>
      <c r="BY72" s="322"/>
      <c r="BZ72" s="322"/>
      <c r="CA72" s="322"/>
      <c r="CB72" s="322"/>
      <c r="CC72" s="322"/>
      <c r="CD72" s="322"/>
      <c r="CE72" s="322"/>
      <c r="CF72" s="322"/>
      <c r="CG72" s="322"/>
      <c r="CH72" s="322"/>
      <c r="CI72" s="322"/>
      <c r="CJ72" s="322"/>
      <c r="CK72" s="322"/>
      <c r="CL72" s="322"/>
      <c r="CM72" s="322"/>
      <c r="CN72" s="322"/>
      <c r="CO72" s="322"/>
      <c r="CP72" s="322"/>
      <c r="CQ72" s="322"/>
      <c r="CR72" s="322"/>
      <c r="CS72" s="322"/>
      <c r="CT72" s="322"/>
      <c r="CU72" s="322"/>
      <c r="CV72" s="322"/>
      <c r="CW72" s="322"/>
      <c r="CX72" s="322"/>
      <c r="CY72" s="322"/>
      <c r="CZ72" s="322"/>
      <c r="DA72" s="322"/>
    </row>
    <row r="73" spans="1:105" s="86" customFormat="1" ht="15" customHeight="1">
      <c r="A73" s="377"/>
      <c r="B73" s="377"/>
      <c r="C73" s="377"/>
      <c r="D73" s="377"/>
      <c r="E73" s="377"/>
      <c r="F73" s="377"/>
      <c r="G73" s="377"/>
      <c r="H73" s="386"/>
      <c r="I73" s="386"/>
      <c r="J73" s="386"/>
      <c r="K73" s="386"/>
      <c r="L73" s="386"/>
      <c r="M73" s="386"/>
      <c r="N73" s="386"/>
      <c r="O73" s="386"/>
      <c r="P73" s="386"/>
      <c r="Q73" s="386"/>
      <c r="R73" s="386"/>
      <c r="S73" s="386"/>
      <c r="T73" s="386"/>
      <c r="U73" s="386"/>
      <c r="V73" s="386"/>
      <c r="W73" s="386"/>
      <c r="X73" s="386"/>
      <c r="Y73" s="386"/>
      <c r="Z73" s="386"/>
      <c r="AA73" s="386"/>
      <c r="AB73" s="386"/>
      <c r="AC73" s="386"/>
      <c r="AD73" s="386"/>
      <c r="AE73" s="386"/>
      <c r="AF73" s="386"/>
      <c r="AG73" s="386"/>
      <c r="AH73" s="386"/>
      <c r="AI73" s="386"/>
      <c r="AJ73" s="386"/>
      <c r="AK73" s="386"/>
      <c r="AL73" s="386"/>
      <c r="AM73" s="386"/>
      <c r="AN73" s="386"/>
      <c r="AO73" s="386"/>
      <c r="AP73" s="386"/>
      <c r="AQ73" s="386"/>
      <c r="AR73" s="386"/>
      <c r="AS73" s="386"/>
      <c r="AT73" s="386"/>
      <c r="AU73" s="386"/>
      <c r="AV73" s="386"/>
      <c r="AW73" s="386"/>
      <c r="AX73" s="386"/>
      <c r="AY73" s="386"/>
      <c r="AZ73" s="386"/>
      <c r="BA73" s="386"/>
      <c r="BB73" s="386"/>
      <c r="BC73" s="386"/>
      <c r="BD73" s="322"/>
      <c r="BE73" s="322"/>
      <c r="BF73" s="322"/>
      <c r="BG73" s="322"/>
      <c r="BH73" s="322"/>
      <c r="BI73" s="322"/>
      <c r="BJ73" s="322"/>
      <c r="BK73" s="322"/>
      <c r="BL73" s="322"/>
      <c r="BM73" s="322"/>
      <c r="BN73" s="322"/>
      <c r="BO73" s="322"/>
      <c r="BP73" s="322"/>
      <c r="BQ73" s="322"/>
      <c r="BR73" s="322"/>
      <c r="BS73" s="322"/>
      <c r="BT73" s="322"/>
      <c r="BU73" s="322"/>
      <c r="BV73" s="322"/>
      <c r="BW73" s="322"/>
      <c r="BX73" s="322"/>
      <c r="BY73" s="322"/>
      <c r="BZ73" s="322"/>
      <c r="CA73" s="322"/>
      <c r="CB73" s="322"/>
      <c r="CC73" s="322"/>
      <c r="CD73" s="322"/>
      <c r="CE73" s="322"/>
      <c r="CF73" s="322"/>
      <c r="CG73" s="322"/>
      <c r="CH73" s="322"/>
      <c r="CI73" s="322"/>
      <c r="CJ73" s="322"/>
      <c r="CK73" s="322"/>
      <c r="CL73" s="322"/>
      <c r="CM73" s="322"/>
      <c r="CN73" s="322"/>
      <c r="CO73" s="322"/>
      <c r="CP73" s="322"/>
      <c r="CQ73" s="322"/>
      <c r="CR73" s="322"/>
      <c r="CS73" s="322"/>
      <c r="CT73" s="322"/>
      <c r="CU73" s="322"/>
      <c r="CV73" s="322"/>
      <c r="CW73" s="322"/>
      <c r="CX73" s="322"/>
      <c r="CY73" s="322"/>
      <c r="CZ73" s="322"/>
      <c r="DA73" s="322"/>
    </row>
    <row r="74" spans="1:105" s="86" customFormat="1" ht="15" customHeight="1">
      <c r="A74" s="377"/>
      <c r="B74" s="377"/>
      <c r="C74" s="377"/>
      <c r="D74" s="377"/>
      <c r="E74" s="377"/>
      <c r="F74" s="377"/>
      <c r="G74" s="377"/>
      <c r="H74" s="340" t="s">
        <v>229</v>
      </c>
      <c r="I74" s="340"/>
      <c r="J74" s="340"/>
      <c r="K74" s="340"/>
      <c r="L74" s="340"/>
      <c r="M74" s="340"/>
      <c r="N74" s="340"/>
      <c r="O74" s="340"/>
      <c r="P74" s="340"/>
      <c r="Q74" s="340"/>
      <c r="R74" s="340"/>
      <c r="S74" s="340"/>
      <c r="T74" s="340"/>
      <c r="U74" s="340"/>
      <c r="V74" s="340"/>
      <c r="W74" s="340"/>
      <c r="X74" s="340"/>
      <c r="Y74" s="340"/>
      <c r="Z74" s="340"/>
      <c r="AA74" s="340"/>
      <c r="AB74" s="340"/>
      <c r="AC74" s="340"/>
      <c r="AD74" s="340"/>
      <c r="AE74" s="340"/>
      <c r="AF74" s="340"/>
      <c r="AG74" s="340"/>
      <c r="AH74" s="340"/>
      <c r="AI74" s="340"/>
      <c r="AJ74" s="340"/>
      <c r="AK74" s="340"/>
      <c r="AL74" s="340"/>
      <c r="AM74" s="340"/>
      <c r="AN74" s="340"/>
      <c r="AO74" s="340"/>
      <c r="AP74" s="340"/>
      <c r="AQ74" s="340"/>
      <c r="AR74" s="340"/>
      <c r="AS74" s="340"/>
      <c r="AT74" s="340"/>
      <c r="AU74" s="340"/>
      <c r="AV74" s="340"/>
      <c r="AW74" s="340"/>
      <c r="AX74" s="340"/>
      <c r="AY74" s="340"/>
      <c r="AZ74" s="340"/>
      <c r="BA74" s="340"/>
      <c r="BB74" s="340"/>
      <c r="BC74" s="341"/>
      <c r="BD74" s="322" t="s">
        <v>7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 t="s">
        <v>7</v>
      </c>
      <c r="BU74" s="322"/>
      <c r="BV74" s="322"/>
      <c r="BW74" s="322"/>
      <c r="BX74" s="322"/>
      <c r="BY74" s="322"/>
      <c r="BZ74" s="322"/>
      <c r="CA74" s="322"/>
      <c r="CB74" s="322"/>
      <c r="CC74" s="322"/>
      <c r="CD74" s="322"/>
      <c r="CE74" s="322"/>
      <c r="CF74" s="322"/>
      <c r="CG74" s="322"/>
      <c r="CH74" s="322"/>
      <c r="CI74" s="322"/>
      <c r="CJ74" s="322"/>
      <c r="CK74" s="322"/>
      <c r="CL74" s="322"/>
      <c r="CM74" s="322"/>
      <c r="CN74" s="322"/>
      <c r="CO74" s="322"/>
      <c r="CP74" s="322"/>
      <c r="CQ74" s="322"/>
      <c r="CR74" s="322"/>
      <c r="CS74" s="322"/>
      <c r="CT74" s="322"/>
      <c r="CU74" s="322"/>
      <c r="CV74" s="322"/>
      <c r="CW74" s="322"/>
      <c r="CX74" s="322"/>
      <c r="CY74" s="322"/>
      <c r="CZ74" s="322"/>
      <c r="DA74" s="322"/>
    </row>
    <row r="76" spans="1:105" s="177" customFormat="1" ht="27" customHeight="1">
      <c r="A76" s="389" t="s">
        <v>274</v>
      </c>
      <c r="B76" s="389"/>
      <c r="C76" s="389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389"/>
      <c r="AH76" s="389"/>
      <c r="AI76" s="389"/>
      <c r="AJ76" s="389"/>
      <c r="AK76" s="389"/>
      <c r="AL76" s="389"/>
      <c r="AM76" s="389"/>
      <c r="AN76" s="389"/>
      <c r="AO76" s="389"/>
      <c r="AP76" s="389"/>
      <c r="AQ76" s="389"/>
      <c r="AR76" s="389"/>
      <c r="AS76" s="389"/>
      <c r="AT76" s="389"/>
      <c r="AU76" s="389"/>
      <c r="AV76" s="389"/>
      <c r="AW76" s="389"/>
      <c r="AX76" s="389"/>
      <c r="AY76" s="389"/>
      <c r="AZ76" s="389"/>
      <c r="BA76" s="389"/>
      <c r="BB76" s="389"/>
      <c r="BC76" s="389"/>
      <c r="BD76" s="389"/>
      <c r="BE76" s="389"/>
      <c r="BF76" s="389"/>
      <c r="BG76" s="389"/>
      <c r="BH76" s="389"/>
      <c r="BI76" s="389"/>
      <c r="BJ76" s="389"/>
      <c r="BK76" s="389"/>
      <c r="BL76" s="389"/>
      <c r="BM76" s="389"/>
      <c r="BN76" s="389"/>
      <c r="BO76" s="389"/>
      <c r="BP76" s="389"/>
      <c r="BQ76" s="389"/>
      <c r="BR76" s="389"/>
      <c r="BS76" s="389"/>
      <c r="BT76" s="389"/>
      <c r="BU76" s="389"/>
      <c r="BV76" s="389"/>
      <c r="BW76" s="389"/>
      <c r="BX76" s="389"/>
      <c r="BY76" s="389"/>
      <c r="BZ76" s="389"/>
      <c r="CA76" s="389"/>
      <c r="CB76" s="389"/>
      <c r="CC76" s="389"/>
      <c r="CD76" s="389"/>
      <c r="CE76" s="389"/>
      <c r="CF76" s="389"/>
      <c r="CG76" s="389"/>
      <c r="CH76" s="389"/>
      <c r="CI76" s="389"/>
      <c r="CJ76" s="389"/>
      <c r="CK76" s="389"/>
      <c r="CL76" s="389"/>
      <c r="CM76" s="389"/>
      <c r="CN76" s="389"/>
      <c r="CO76" s="389"/>
      <c r="CP76" s="389"/>
      <c r="CQ76" s="389"/>
      <c r="CR76" s="389"/>
      <c r="CS76" s="389"/>
      <c r="CT76" s="389"/>
      <c r="CU76" s="389"/>
      <c r="CV76" s="389"/>
      <c r="CW76" s="389"/>
      <c r="CX76" s="389"/>
      <c r="CY76" s="389"/>
      <c r="CZ76" s="389"/>
      <c r="DA76" s="389"/>
    </row>
    <row r="77" spans="1:105" ht="6" customHeight="1"/>
    <row r="78" spans="1:105" s="177" customFormat="1" ht="14.25">
      <c r="A78" s="177" t="s">
        <v>217</v>
      </c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3"/>
      <c r="AL78" s="383"/>
      <c r="AM78" s="383"/>
      <c r="AN78" s="383"/>
      <c r="AO78" s="383"/>
      <c r="AP78" s="383"/>
      <c r="AQ78" s="383"/>
      <c r="AR78" s="383"/>
      <c r="AS78" s="383"/>
      <c r="AT78" s="383"/>
      <c r="AU78" s="383"/>
      <c r="AV78" s="383"/>
      <c r="AW78" s="383"/>
      <c r="AX78" s="383"/>
      <c r="AY78" s="383"/>
      <c r="AZ78" s="383"/>
      <c r="BA78" s="383"/>
      <c r="BB78" s="383"/>
      <c r="BC78" s="383"/>
      <c r="BD78" s="383"/>
      <c r="BE78" s="383"/>
      <c r="BF78" s="383"/>
      <c r="BG78" s="383"/>
      <c r="BH78" s="383"/>
      <c r="BI78" s="383"/>
      <c r="BJ78" s="383"/>
      <c r="BK78" s="383"/>
      <c r="BL78" s="383"/>
      <c r="BM78" s="383"/>
      <c r="BN78" s="383"/>
      <c r="BO78" s="383"/>
      <c r="BP78" s="383"/>
      <c r="BQ78" s="383"/>
      <c r="BR78" s="383"/>
      <c r="BS78" s="383"/>
      <c r="BT78" s="383"/>
      <c r="BU78" s="383"/>
      <c r="BV78" s="383"/>
      <c r="BW78" s="383"/>
      <c r="BX78" s="383"/>
      <c r="BY78" s="383"/>
      <c r="BZ78" s="383"/>
      <c r="CA78" s="383"/>
      <c r="CB78" s="383"/>
      <c r="CC78" s="383"/>
      <c r="CD78" s="383"/>
      <c r="CE78" s="383"/>
      <c r="CF78" s="383"/>
      <c r="CG78" s="383"/>
      <c r="CH78" s="383"/>
      <c r="CI78" s="383"/>
      <c r="CJ78" s="383"/>
      <c r="CK78" s="383"/>
      <c r="CL78" s="383"/>
      <c r="CM78" s="383"/>
      <c r="CN78" s="383"/>
      <c r="CO78" s="383"/>
      <c r="CP78" s="383"/>
      <c r="CQ78" s="383"/>
      <c r="CR78" s="383"/>
      <c r="CS78" s="383"/>
      <c r="CT78" s="383"/>
      <c r="CU78" s="383"/>
      <c r="CV78" s="383"/>
      <c r="CW78" s="383"/>
      <c r="CX78" s="383"/>
      <c r="CY78" s="383"/>
      <c r="CZ78" s="383"/>
      <c r="DA78" s="383"/>
    </row>
    <row r="79" spans="1:105" s="177" customFormat="1" ht="6" customHeight="1"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3"/>
      <c r="CS79" s="83"/>
      <c r="CT79" s="83"/>
      <c r="CU79" s="83"/>
      <c r="CV79" s="83"/>
      <c r="CW79" s="83"/>
      <c r="CX79" s="83"/>
      <c r="CY79" s="83"/>
      <c r="CZ79" s="83"/>
      <c r="DA79" s="83"/>
    </row>
    <row r="80" spans="1:105" s="177" customFormat="1" ht="14.25">
      <c r="A80" s="384" t="s">
        <v>218</v>
      </c>
      <c r="B80" s="384"/>
      <c r="C80" s="384"/>
      <c r="D80" s="384"/>
      <c r="E80" s="384"/>
      <c r="F80" s="384"/>
      <c r="G80" s="384"/>
      <c r="H80" s="384"/>
      <c r="I80" s="384"/>
      <c r="J80" s="384"/>
      <c r="K80" s="384"/>
      <c r="L80" s="384"/>
      <c r="M80" s="384"/>
      <c r="N80" s="384"/>
      <c r="O80" s="384"/>
      <c r="P80" s="384"/>
      <c r="Q80" s="384"/>
      <c r="R80" s="384"/>
      <c r="S80" s="384"/>
      <c r="T80" s="384"/>
      <c r="U80" s="384"/>
      <c r="V80" s="384"/>
      <c r="W80" s="384"/>
      <c r="X80" s="384"/>
      <c r="Y80" s="384"/>
      <c r="Z80" s="384"/>
      <c r="AA80" s="384"/>
      <c r="AB80" s="384"/>
      <c r="AC80" s="384"/>
      <c r="AD80" s="384"/>
      <c r="AE80" s="384"/>
      <c r="AF80" s="384"/>
      <c r="AG80" s="384"/>
      <c r="AH80" s="384"/>
      <c r="AI80" s="384"/>
      <c r="AJ80" s="384"/>
      <c r="AK80" s="384"/>
      <c r="AL80" s="384"/>
      <c r="AM80" s="384"/>
      <c r="AN80" s="384"/>
      <c r="AO80" s="384"/>
      <c r="AP80" s="385"/>
      <c r="AQ80" s="385"/>
      <c r="AR80" s="385"/>
      <c r="AS80" s="385"/>
      <c r="AT80" s="385"/>
      <c r="AU80" s="385"/>
      <c r="AV80" s="385"/>
      <c r="AW80" s="385"/>
      <c r="AX80" s="385"/>
      <c r="AY80" s="385"/>
      <c r="AZ80" s="385"/>
      <c r="BA80" s="385"/>
      <c r="BB80" s="385"/>
      <c r="BC80" s="385"/>
      <c r="BD80" s="385"/>
      <c r="BE80" s="385"/>
      <c r="BF80" s="385"/>
      <c r="BG80" s="385"/>
      <c r="BH80" s="385"/>
      <c r="BI80" s="385"/>
      <c r="BJ80" s="385"/>
      <c r="BK80" s="385"/>
      <c r="BL80" s="385"/>
      <c r="BM80" s="385"/>
      <c r="BN80" s="385"/>
      <c r="BO80" s="385"/>
      <c r="BP80" s="385"/>
      <c r="BQ80" s="385"/>
      <c r="BR80" s="385"/>
      <c r="BS80" s="385"/>
      <c r="BT80" s="385"/>
      <c r="BU80" s="385"/>
      <c r="BV80" s="385"/>
      <c r="BW80" s="385"/>
      <c r="BX80" s="385"/>
      <c r="BY80" s="385"/>
      <c r="BZ80" s="385"/>
      <c r="CA80" s="385"/>
      <c r="CB80" s="385"/>
      <c r="CC80" s="385"/>
      <c r="CD80" s="385"/>
      <c r="CE80" s="385"/>
      <c r="CF80" s="385"/>
      <c r="CG80" s="385"/>
      <c r="CH80" s="385"/>
      <c r="CI80" s="385"/>
      <c r="CJ80" s="385"/>
      <c r="CK80" s="385"/>
      <c r="CL80" s="385"/>
      <c r="CM80" s="385"/>
      <c r="CN80" s="385"/>
      <c r="CO80" s="385"/>
      <c r="CP80" s="385"/>
      <c r="CQ80" s="385"/>
      <c r="CR80" s="385"/>
      <c r="CS80" s="385"/>
      <c r="CT80" s="385"/>
      <c r="CU80" s="385"/>
      <c r="CV80" s="385"/>
      <c r="CW80" s="385"/>
      <c r="CX80" s="385"/>
      <c r="CY80" s="385"/>
      <c r="CZ80" s="385"/>
      <c r="DA80" s="385"/>
    </row>
    <row r="81" spans="1:105" ht="10.5" customHeight="1"/>
    <row r="82" spans="1:105" s="175" customFormat="1" ht="45" customHeight="1">
      <c r="A82" s="368" t="s">
        <v>220</v>
      </c>
      <c r="B82" s="369"/>
      <c r="C82" s="369"/>
      <c r="D82" s="369"/>
      <c r="E82" s="369"/>
      <c r="F82" s="369"/>
      <c r="G82" s="370"/>
      <c r="H82" s="368" t="s">
        <v>0</v>
      </c>
      <c r="I82" s="369"/>
      <c r="J82" s="369"/>
      <c r="K82" s="369"/>
      <c r="L82" s="369"/>
      <c r="M82" s="369"/>
      <c r="N82" s="369"/>
      <c r="O82" s="369"/>
      <c r="P82" s="369"/>
      <c r="Q82" s="369"/>
      <c r="R82" s="369"/>
      <c r="S82" s="369"/>
      <c r="T82" s="369"/>
      <c r="U82" s="369"/>
      <c r="V82" s="369"/>
      <c r="W82" s="369"/>
      <c r="X82" s="369"/>
      <c r="Y82" s="369"/>
      <c r="Z82" s="369"/>
      <c r="AA82" s="369"/>
      <c r="AB82" s="369"/>
      <c r="AC82" s="369"/>
      <c r="AD82" s="369"/>
      <c r="AE82" s="369"/>
      <c r="AF82" s="369"/>
      <c r="AG82" s="369"/>
      <c r="AH82" s="369"/>
      <c r="AI82" s="369"/>
      <c r="AJ82" s="369"/>
      <c r="AK82" s="369"/>
      <c r="AL82" s="369"/>
      <c r="AM82" s="369"/>
      <c r="AN82" s="369"/>
      <c r="AO82" s="369"/>
      <c r="AP82" s="369"/>
      <c r="AQ82" s="369"/>
      <c r="AR82" s="369"/>
      <c r="AS82" s="369"/>
      <c r="AT82" s="369"/>
      <c r="AU82" s="369"/>
      <c r="AV82" s="369"/>
      <c r="AW82" s="369"/>
      <c r="AX82" s="369"/>
      <c r="AY82" s="369"/>
      <c r="AZ82" s="369"/>
      <c r="BA82" s="369"/>
      <c r="BB82" s="369"/>
      <c r="BC82" s="370"/>
      <c r="BD82" s="368" t="s">
        <v>265</v>
      </c>
      <c r="BE82" s="369"/>
      <c r="BF82" s="369"/>
      <c r="BG82" s="369"/>
      <c r="BH82" s="369"/>
      <c r="BI82" s="369"/>
      <c r="BJ82" s="369"/>
      <c r="BK82" s="369"/>
      <c r="BL82" s="369"/>
      <c r="BM82" s="369"/>
      <c r="BN82" s="369"/>
      <c r="BO82" s="369"/>
      <c r="BP82" s="369"/>
      <c r="BQ82" s="369"/>
      <c r="BR82" s="369"/>
      <c r="BS82" s="370"/>
      <c r="BT82" s="368" t="s">
        <v>266</v>
      </c>
      <c r="BU82" s="369"/>
      <c r="BV82" s="369"/>
      <c r="BW82" s="369"/>
      <c r="BX82" s="369"/>
      <c r="BY82" s="369"/>
      <c r="BZ82" s="369"/>
      <c r="CA82" s="369"/>
      <c r="CB82" s="369"/>
      <c r="CC82" s="369"/>
      <c r="CD82" s="369"/>
      <c r="CE82" s="369"/>
      <c r="CF82" s="369"/>
      <c r="CG82" s="369"/>
      <c r="CH82" s="369"/>
      <c r="CI82" s="370"/>
      <c r="CJ82" s="368" t="s">
        <v>267</v>
      </c>
      <c r="CK82" s="369"/>
      <c r="CL82" s="369"/>
      <c r="CM82" s="369"/>
      <c r="CN82" s="369"/>
      <c r="CO82" s="369"/>
      <c r="CP82" s="369"/>
      <c r="CQ82" s="369"/>
      <c r="CR82" s="369"/>
      <c r="CS82" s="369"/>
      <c r="CT82" s="369"/>
      <c r="CU82" s="369"/>
      <c r="CV82" s="369"/>
      <c r="CW82" s="369"/>
      <c r="CX82" s="369"/>
      <c r="CY82" s="369"/>
      <c r="CZ82" s="369"/>
      <c r="DA82" s="370"/>
    </row>
    <row r="83" spans="1:105" s="85" customFormat="1" ht="12.75">
      <c r="A83" s="356">
        <v>1</v>
      </c>
      <c r="B83" s="356"/>
      <c r="C83" s="356"/>
      <c r="D83" s="356"/>
      <c r="E83" s="356"/>
      <c r="F83" s="356"/>
      <c r="G83" s="356"/>
      <c r="H83" s="356">
        <v>2</v>
      </c>
      <c r="I83" s="356"/>
      <c r="J83" s="356"/>
      <c r="K83" s="356"/>
      <c r="L83" s="356"/>
      <c r="M83" s="356"/>
      <c r="N83" s="356"/>
      <c r="O83" s="356"/>
      <c r="P83" s="356"/>
      <c r="Q83" s="356"/>
      <c r="R83" s="356"/>
      <c r="S83" s="356"/>
      <c r="T83" s="356"/>
      <c r="U83" s="356"/>
      <c r="V83" s="356"/>
      <c r="W83" s="356"/>
      <c r="X83" s="356"/>
      <c r="Y83" s="356"/>
      <c r="Z83" s="356"/>
      <c r="AA83" s="356"/>
      <c r="AB83" s="356"/>
      <c r="AC83" s="356"/>
      <c r="AD83" s="356"/>
      <c r="AE83" s="356"/>
      <c r="AF83" s="356"/>
      <c r="AG83" s="356"/>
      <c r="AH83" s="356"/>
      <c r="AI83" s="356"/>
      <c r="AJ83" s="356"/>
      <c r="AK83" s="356"/>
      <c r="AL83" s="356"/>
      <c r="AM83" s="356"/>
      <c r="AN83" s="356"/>
      <c r="AO83" s="356"/>
      <c r="AP83" s="356"/>
      <c r="AQ83" s="356"/>
      <c r="AR83" s="356"/>
      <c r="AS83" s="356"/>
      <c r="AT83" s="356"/>
      <c r="AU83" s="356"/>
      <c r="AV83" s="356"/>
      <c r="AW83" s="356"/>
      <c r="AX83" s="356"/>
      <c r="AY83" s="356"/>
      <c r="AZ83" s="356"/>
      <c r="BA83" s="356"/>
      <c r="BB83" s="356"/>
      <c r="BC83" s="356"/>
      <c r="BD83" s="356">
        <v>3</v>
      </c>
      <c r="BE83" s="356"/>
      <c r="BF83" s="356"/>
      <c r="BG83" s="356"/>
      <c r="BH83" s="356"/>
      <c r="BI83" s="356"/>
      <c r="BJ83" s="356"/>
      <c r="BK83" s="356"/>
      <c r="BL83" s="356"/>
      <c r="BM83" s="356"/>
      <c r="BN83" s="356"/>
      <c r="BO83" s="356"/>
      <c r="BP83" s="356"/>
      <c r="BQ83" s="356"/>
      <c r="BR83" s="356"/>
      <c r="BS83" s="356"/>
      <c r="BT83" s="356">
        <v>4</v>
      </c>
      <c r="BU83" s="356"/>
      <c r="BV83" s="356"/>
      <c r="BW83" s="356"/>
      <c r="BX83" s="356"/>
      <c r="BY83" s="356"/>
      <c r="BZ83" s="356"/>
      <c r="CA83" s="356"/>
      <c r="CB83" s="356"/>
      <c r="CC83" s="356"/>
      <c r="CD83" s="356"/>
      <c r="CE83" s="356"/>
      <c r="CF83" s="356"/>
      <c r="CG83" s="356"/>
      <c r="CH83" s="356"/>
      <c r="CI83" s="356"/>
      <c r="CJ83" s="356">
        <v>5</v>
      </c>
      <c r="CK83" s="356"/>
      <c r="CL83" s="356"/>
      <c r="CM83" s="356"/>
      <c r="CN83" s="356"/>
      <c r="CO83" s="356"/>
      <c r="CP83" s="356"/>
      <c r="CQ83" s="356"/>
      <c r="CR83" s="356"/>
      <c r="CS83" s="356"/>
      <c r="CT83" s="356"/>
      <c r="CU83" s="356"/>
      <c r="CV83" s="356"/>
      <c r="CW83" s="356"/>
      <c r="CX83" s="356"/>
      <c r="CY83" s="356"/>
      <c r="CZ83" s="356"/>
      <c r="DA83" s="356"/>
    </row>
    <row r="84" spans="1:105" s="86" customFormat="1" ht="15" customHeight="1">
      <c r="A84" s="377"/>
      <c r="B84" s="377"/>
      <c r="C84" s="377"/>
      <c r="D84" s="377"/>
      <c r="E84" s="377"/>
      <c r="F84" s="377"/>
      <c r="G84" s="377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86"/>
      <c r="AH84" s="386"/>
      <c r="AI84" s="386"/>
      <c r="AJ84" s="386"/>
      <c r="AK84" s="386"/>
      <c r="AL84" s="386"/>
      <c r="AM84" s="386"/>
      <c r="AN84" s="386"/>
      <c r="AO84" s="386"/>
      <c r="AP84" s="386"/>
      <c r="AQ84" s="386"/>
      <c r="AR84" s="386"/>
      <c r="AS84" s="386"/>
      <c r="AT84" s="386"/>
      <c r="AU84" s="386"/>
      <c r="AV84" s="386"/>
      <c r="AW84" s="386"/>
      <c r="AX84" s="386"/>
      <c r="AY84" s="386"/>
      <c r="AZ84" s="386"/>
      <c r="BA84" s="386"/>
      <c r="BB84" s="386"/>
      <c r="BC84" s="386"/>
      <c r="BD84" s="322"/>
      <c r="BE84" s="322"/>
      <c r="BF84" s="322"/>
      <c r="BG84" s="322"/>
      <c r="BH84" s="322"/>
      <c r="BI84" s="322"/>
      <c r="BJ84" s="322"/>
      <c r="BK84" s="322"/>
      <c r="BL84" s="322"/>
      <c r="BM84" s="322"/>
      <c r="BN84" s="322"/>
      <c r="BO84" s="322"/>
      <c r="BP84" s="322"/>
      <c r="BQ84" s="322"/>
      <c r="BR84" s="322"/>
      <c r="BS84" s="322"/>
      <c r="BT84" s="322"/>
      <c r="BU84" s="322"/>
      <c r="BV84" s="322"/>
      <c r="BW84" s="322"/>
      <c r="BX84" s="322"/>
      <c r="BY84" s="322"/>
      <c r="BZ84" s="322"/>
      <c r="CA84" s="322"/>
      <c r="CB84" s="322"/>
      <c r="CC84" s="322"/>
      <c r="CD84" s="322"/>
      <c r="CE84" s="322"/>
      <c r="CF84" s="322"/>
      <c r="CG84" s="322"/>
      <c r="CH84" s="322"/>
      <c r="CI84" s="322"/>
      <c r="CJ84" s="322"/>
      <c r="CK84" s="322"/>
      <c r="CL84" s="322"/>
      <c r="CM84" s="322"/>
      <c r="CN84" s="322"/>
      <c r="CO84" s="322"/>
      <c r="CP84" s="322"/>
      <c r="CQ84" s="322"/>
      <c r="CR84" s="322"/>
      <c r="CS84" s="322"/>
      <c r="CT84" s="322"/>
      <c r="CU84" s="322"/>
      <c r="CV84" s="322"/>
      <c r="CW84" s="322"/>
      <c r="CX84" s="322"/>
      <c r="CY84" s="322"/>
      <c r="CZ84" s="322"/>
      <c r="DA84" s="322"/>
    </row>
    <row r="85" spans="1:105" s="86" customFormat="1" ht="15" customHeight="1">
      <c r="A85" s="377"/>
      <c r="B85" s="377"/>
      <c r="C85" s="377"/>
      <c r="D85" s="377"/>
      <c r="E85" s="377"/>
      <c r="F85" s="377"/>
      <c r="G85" s="377"/>
      <c r="H85" s="386"/>
      <c r="I85" s="386"/>
      <c r="J85" s="386"/>
      <c r="K85" s="386"/>
      <c r="L85" s="386"/>
      <c r="M85" s="386"/>
      <c r="N85" s="386"/>
      <c r="O85" s="386"/>
      <c r="P85" s="386"/>
      <c r="Q85" s="386"/>
      <c r="R85" s="386"/>
      <c r="S85" s="386"/>
      <c r="T85" s="386"/>
      <c r="U85" s="386"/>
      <c r="V85" s="386"/>
      <c r="W85" s="386"/>
      <c r="X85" s="386"/>
      <c r="Y85" s="386"/>
      <c r="Z85" s="386"/>
      <c r="AA85" s="386"/>
      <c r="AB85" s="386"/>
      <c r="AC85" s="386"/>
      <c r="AD85" s="386"/>
      <c r="AE85" s="386"/>
      <c r="AF85" s="386"/>
      <c r="AG85" s="386"/>
      <c r="AH85" s="386"/>
      <c r="AI85" s="386"/>
      <c r="AJ85" s="386"/>
      <c r="AK85" s="386"/>
      <c r="AL85" s="386"/>
      <c r="AM85" s="386"/>
      <c r="AN85" s="386"/>
      <c r="AO85" s="386"/>
      <c r="AP85" s="386"/>
      <c r="AQ85" s="386"/>
      <c r="AR85" s="386"/>
      <c r="AS85" s="386"/>
      <c r="AT85" s="386"/>
      <c r="AU85" s="386"/>
      <c r="AV85" s="386"/>
      <c r="AW85" s="386"/>
      <c r="AX85" s="386"/>
      <c r="AY85" s="386"/>
      <c r="AZ85" s="386"/>
      <c r="BA85" s="386"/>
      <c r="BB85" s="386"/>
      <c r="BC85" s="386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322"/>
      <c r="CB85" s="322"/>
      <c r="CC85" s="322"/>
      <c r="CD85" s="322"/>
      <c r="CE85" s="322"/>
      <c r="CF85" s="322"/>
      <c r="CG85" s="322"/>
      <c r="CH85" s="322"/>
      <c r="CI85" s="322"/>
      <c r="CJ85" s="322"/>
      <c r="CK85" s="322"/>
      <c r="CL85" s="322"/>
      <c r="CM85" s="322"/>
      <c r="CN85" s="322"/>
      <c r="CO85" s="322"/>
      <c r="CP85" s="322"/>
      <c r="CQ85" s="322"/>
      <c r="CR85" s="322"/>
      <c r="CS85" s="322"/>
      <c r="CT85" s="322"/>
      <c r="CU85" s="322"/>
      <c r="CV85" s="322"/>
      <c r="CW85" s="322"/>
      <c r="CX85" s="322"/>
      <c r="CY85" s="322"/>
      <c r="CZ85" s="322"/>
      <c r="DA85" s="322"/>
    </row>
    <row r="86" spans="1:105" s="86" customFormat="1" ht="15" customHeight="1">
      <c r="A86" s="377"/>
      <c r="B86" s="377"/>
      <c r="C86" s="377"/>
      <c r="D86" s="377"/>
      <c r="E86" s="377"/>
      <c r="F86" s="377"/>
      <c r="G86" s="377"/>
      <c r="H86" s="340" t="s">
        <v>229</v>
      </c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1"/>
      <c r="BD86" s="322" t="s">
        <v>7</v>
      </c>
      <c r="BE86" s="322"/>
      <c r="BF86" s="322"/>
      <c r="BG86" s="322"/>
      <c r="BH86" s="322"/>
      <c r="BI86" s="322"/>
      <c r="BJ86" s="322"/>
      <c r="BK86" s="322"/>
      <c r="BL86" s="322"/>
      <c r="BM86" s="322"/>
      <c r="BN86" s="322"/>
      <c r="BO86" s="322"/>
      <c r="BP86" s="322"/>
      <c r="BQ86" s="322"/>
      <c r="BR86" s="322"/>
      <c r="BS86" s="322"/>
      <c r="BT86" s="322" t="s">
        <v>7</v>
      </c>
      <c r="BU86" s="322"/>
      <c r="BV86" s="322"/>
      <c r="BW86" s="322"/>
      <c r="BX86" s="322"/>
      <c r="BY86" s="322"/>
      <c r="BZ86" s="322"/>
      <c r="CA86" s="322"/>
      <c r="CB86" s="322"/>
      <c r="CC86" s="322"/>
      <c r="CD86" s="322"/>
      <c r="CE86" s="322"/>
      <c r="CF86" s="322"/>
      <c r="CG86" s="322"/>
      <c r="CH86" s="322"/>
      <c r="CI86" s="322"/>
      <c r="CJ86" s="322"/>
      <c r="CK86" s="322"/>
      <c r="CL86" s="322"/>
      <c r="CM86" s="322"/>
      <c r="CN86" s="322"/>
      <c r="CO86" s="322"/>
      <c r="CP86" s="322"/>
      <c r="CQ86" s="322"/>
      <c r="CR86" s="322"/>
      <c r="CS86" s="322"/>
      <c r="CT86" s="322"/>
      <c r="CU86" s="322"/>
      <c r="CV86" s="322"/>
      <c r="CW86" s="322"/>
      <c r="CX86" s="322"/>
      <c r="CY86" s="322"/>
      <c r="CZ86" s="322"/>
      <c r="DA86" s="322"/>
    </row>
    <row r="88" spans="1:105" s="177" customFormat="1" ht="14.25">
      <c r="A88" s="364" t="s">
        <v>275</v>
      </c>
      <c r="B88" s="364"/>
      <c r="C88" s="364"/>
      <c r="D88" s="364"/>
      <c r="E88" s="364"/>
      <c r="F88" s="364"/>
      <c r="G88" s="364"/>
      <c r="H88" s="364"/>
      <c r="I88" s="364"/>
      <c r="J88" s="364"/>
      <c r="K88" s="364"/>
      <c r="L88" s="364"/>
      <c r="M88" s="364"/>
      <c r="N88" s="364"/>
      <c r="O88" s="364"/>
      <c r="P88" s="364"/>
      <c r="Q88" s="364"/>
      <c r="R88" s="364"/>
      <c r="S88" s="364"/>
      <c r="T88" s="364"/>
      <c r="U88" s="364"/>
      <c r="V88" s="364"/>
      <c r="W88" s="364"/>
      <c r="X88" s="364"/>
      <c r="Y88" s="364"/>
      <c r="Z88" s="364"/>
      <c r="AA88" s="364"/>
      <c r="AB88" s="364"/>
      <c r="AC88" s="364"/>
      <c r="AD88" s="364"/>
      <c r="AE88" s="364"/>
      <c r="AF88" s="364"/>
      <c r="AG88" s="364"/>
      <c r="AH88" s="364"/>
      <c r="AI88" s="364"/>
      <c r="AJ88" s="364"/>
      <c r="AK88" s="364"/>
      <c r="AL88" s="364"/>
      <c r="AM88" s="364"/>
      <c r="AN88" s="364"/>
      <c r="AO88" s="364"/>
      <c r="AP88" s="364"/>
      <c r="AQ88" s="364"/>
      <c r="AR88" s="364"/>
      <c r="AS88" s="364"/>
      <c r="AT88" s="364"/>
      <c r="AU88" s="364"/>
      <c r="AV88" s="364"/>
      <c r="AW88" s="364"/>
      <c r="AX88" s="364"/>
      <c r="AY88" s="364"/>
      <c r="AZ88" s="364"/>
      <c r="BA88" s="364"/>
      <c r="BB88" s="364"/>
      <c r="BC88" s="364"/>
      <c r="BD88" s="364"/>
      <c r="BE88" s="364"/>
      <c r="BF88" s="364"/>
      <c r="BG88" s="364"/>
      <c r="BH88" s="364"/>
      <c r="BI88" s="364"/>
      <c r="BJ88" s="364"/>
      <c r="BK88" s="364"/>
      <c r="BL88" s="364"/>
      <c r="BM88" s="364"/>
      <c r="BN88" s="364"/>
      <c r="BO88" s="364"/>
      <c r="BP88" s="364"/>
      <c r="BQ88" s="364"/>
      <c r="BR88" s="364"/>
      <c r="BS88" s="364"/>
      <c r="BT88" s="364"/>
      <c r="BU88" s="364"/>
      <c r="BV88" s="364"/>
      <c r="BW88" s="364"/>
      <c r="BX88" s="364"/>
      <c r="BY88" s="364"/>
      <c r="BZ88" s="364"/>
      <c r="CA88" s="364"/>
      <c r="CB88" s="364"/>
      <c r="CC88" s="364"/>
      <c r="CD88" s="364"/>
      <c r="CE88" s="364"/>
      <c r="CF88" s="364"/>
      <c r="CG88" s="364"/>
      <c r="CH88" s="364"/>
      <c r="CI88" s="364"/>
      <c r="CJ88" s="364"/>
      <c r="CK88" s="364"/>
      <c r="CL88" s="364"/>
      <c r="CM88" s="364"/>
      <c r="CN88" s="364"/>
      <c r="CO88" s="364"/>
      <c r="CP88" s="364"/>
      <c r="CQ88" s="364"/>
      <c r="CR88" s="364"/>
      <c r="CS88" s="364"/>
      <c r="CT88" s="364"/>
      <c r="CU88" s="364"/>
      <c r="CV88" s="364"/>
      <c r="CW88" s="364"/>
      <c r="CX88" s="364"/>
      <c r="CY88" s="364"/>
      <c r="CZ88" s="364"/>
      <c r="DA88" s="364"/>
    </row>
    <row r="89" spans="1:105" ht="6" customHeight="1"/>
    <row r="90" spans="1:105" s="177" customFormat="1" ht="14.25">
      <c r="A90" s="177" t="s">
        <v>217</v>
      </c>
      <c r="X90" s="383" t="s">
        <v>442</v>
      </c>
      <c r="Y90" s="383"/>
      <c r="Z90" s="383"/>
      <c r="AA90" s="383"/>
      <c r="AB90" s="383"/>
      <c r="AC90" s="383"/>
      <c r="AD90" s="383"/>
      <c r="AE90" s="383"/>
      <c r="AF90" s="383"/>
      <c r="AG90" s="383"/>
      <c r="AH90" s="383"/>
      <c r="AI90" s="383"/>
      <c r="AJ90" s="383"/>
      <c r="AK90" s="383"/>
      <c r="AL90" s="383"/>
      <c r="AM90" s="383"/>
      <c r="AN90" s="383"/>
      <c r="AO90" s="383"/>
      <c r="AP90" s="383"/>
      <c r="AQ90" s="383"/>
      <c r="AR90" s="383"/>
      <c r="AS90" s="383"/>
      <c r="AT90" s="383"/>
      <c r="AU90" s="383"/>
      <c r="AV90" s="383"/>
      <c r="AW90" s="383"/>
      <c r="AX90" s="383"/>
      <c r="AY90" s="383"/>
      <c r="AZ90" s="383"/>
      <c r="BA90" s="383"/>
      <c r="BB90" s="383"/>
      <c r="BC90" s="383"/>
      <c r="BD90" s="383"/>
      <c r="BE90" s="383"/>
      <c r="BF90" s="383"/>
      <c r="BG90" s="383"/>
      <c r="BH90" s="383"/>
      <c r="BI90" s="383"/>
      <c r="BJ90" s="383"/>
      <c r="BK90" s="383"/>
      <c r="BL90" s="383"/>
      <c r="BM90" s="383"/>
      <c r="BN90" s="383"/>
      <c r="BO90" s="383"/>
      <c r="BP90" s="383"/>
      <c r="BQ90" s="383"/>
      <c r="BR90" s="383"/>
      <c r="BS90" s="383"/>
      <c r="BT90" s="383"/>
      <c r="BU90" s="383"/>
      <c r="BV90" s="383"/>
      <c r="BW90" s="383"/>
      <c r="BX90" s="383"/>
      <c r="BY90" s="383"/>
      <c r="BZ90" s="383"/>
      <c r="CA90" s="383"/>
      <c r="CB90" s="383"/>
      <c r="CC90" s="383"/>
      <c r="CD90" s="383"/>
      <c r="CE90" s="383"/>
      <c r="CF90" s="383"/>
      <c r="CG90" s="383"/>
      <c r="CH90" s="383"/>
      <c r="CI90" s="383"/>
      <c r="CJ90" s="383"/>
      <c r="CK90" s="383"/>
      <c r="CL90" s="383"/>
      <c r="CM90" s="383"/>
      <c r="CN90" s="383"/>
      <c r="CO90" s="383"/>
      <c r="CP90" s="383"/>
      <c r="CQ90" s="383"/>
      <c r="CR90" s="383"/>
      <c r="CS90" s="383"/>
      <c r="CT90" s="383"/>
      <c r="CU90" s="383"/>
      <c r="CV90" s="383"/>
      <c r="CW90" s="383"/>
      <c r="CX90" s="383"/>
      <c r="CY90" s="383"/>
      <c r="CZ90" s="383"/>
      <c r="DA90" s="383"/>
    </row>
    <row r="91" spans="1:105" s="177" customFormat="1" ht="6" customHeight="1">
      <c r="X91" s="83"/>
      <c r="Y91" s="83"/>
      <c r="Z91" s="83"/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3"/>
      <c r="AN91" s="83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  <c r="AZ91" s="83"/>
      <c r="BA91" s="83"/>
      <c r="BB91" s="83"/>
      <c r="BC91" s="83"/>
      <c r="BD91" s="83"/>
      <c r="BE91" s="83"/>
      <c r="BF91" s="83"/>
      <c r="BG91" s="83"/>
      <c r="BH91" s="83"/>
      <c r="BI91" s="83"/>
      <c r="BJ91" s="83"/>
      <c r="BK91" s="83"/>
      <c r="BL91" s="83"/>
      <c r="BM91" s="83"/>
      <c r="BN91" s="83"/>
      <c r="BO91" s="83"/>
      <c r="BP91" s="83"/>
      <c r="BQ91" s="83"/>
      <c r="BR91" s="83"/>
      <c r="BS91" s="83"/>
      <c r="BT91" s="83"/>
      <c r="BU91" s="83"/>
      <c r="BV91" s="83"/>
      <c r="BW91" s="83"/>
      <c r="BX91" s="83"/>
      <c r="BY91" s="83"/>
      <c r="BZ91" s="83"/>
      <c r="CA91" s="83"/>
      <c r="CB91" s="83"/>
      <c r="CC91" s="83"/>
      <c r="CD91" s="83"/>
      <c r="CE91" s="83"/>
      <c r="CF91" s="83"/>
      <c r="CG91" s="83"/>
      <c r="CH91" s="83"/>
      <c r="CI91" s="83"/>
      <c r="CJ91" s="83"/>
      <c r="CK91" s="83"/>
      <c r="CL91" s="83"/>
      <c r="CM91" s="83"/>
      <c r="CN91" s="83"/>
      <c r="CO91" s="83"/>
      <c r="CP91" s="83"/>
      <c r="CQ91" s="83"/>
      <c r="CR91" s="83"/>
      <c r="CS91" s="83"/>
      <c r="CT91" s="83"/>
      <c r="CU91" s="83"/>
      <c r="CV91" s="83"/>
      <c r="CW91" s="83"/>
      <c r="CX91" s="83"/>
      <c r="CY91" s="83"/>
      <c r="CZ91" s="83"/>
      <c r="DA91" s="83"/>
    </row>
    <row r="92" spans="1:105" s="177" customFormat="1" ht="14.25">
      <c r="A92" s="384" t="s">
        <v>218</v>
      </c>
      <c r="B92" s="384"/>
      <c r="C92" s="384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384"/>
      <c r="AB92" s="384"/>
      <c r="AC92" s="384"/>
      <c r="AD92" s="384"/>
      <c r="AE92" s="384"/>
      <c r="AF92" s="384"/>
      <c r="AG92" s="384"/>
      <c r="AH92" s="384"/>
      <c r="AI92" s="384"/>
      <c r="AJ92" s="384"/>
      <c r="AK92" s="384"/>
      <c r="AL92" s="384"/>
      <c r="AM92" s="384"/>
      <c r="AN92" s="384"/>
      <c r="AO92" s="384"/>
      <c r="AP92" s="385" t="s">
        <v>452</v>
      </c>
      <c r="AQ92" s="385"/>
      <c r="AR92" s="385"/>
      <c r="AS92" s="385"/>
      <c r="AT92" s="385"/>
      <c r="AU92" s="385"/>
      <c r="AV92" s="385"/>
      <c r="AW92" s="385"/>
      <c r="AX92" s="385"/>
      <c r="AY92" s="385"/>
      <c r="AZ92" s="385"/>
      <c r="BA92" s="385"/>
      <c r="BB92" s="385"/>
      <c r="BC92" s="385"/>
      <c r="BD92" s="385"/>
      <c r="BE92" s="385"/>
      <c r="BF92" s="385"/>
      <c r="BG92" s="385"/>
      <c r="BH92" s="385"/>
      <c r="BI92" s="385"/>
      <c r="BJ92" s="385"/>
      <c r="BK92" s="385"/>
      <c r="BL92" s="385"/>
      <c r="BM92" s="385"/>
      <c r="BN92" s="385"/>
      <c r="BO92" s="385"/>
      <c r="BP92" s="385"/>
      <c r="BQ92" s="385"/>
      <c r="BR92" s="385"/>
      <c r="BS92" s="385"/>
      <c r="BT92" s="385"/>
      <c r="BU92" s="385"/>
      <c r="BV92" s="385"/>
      <c r="BW92" s="385"/>
      <c r="BX92" s="385"/>
      <c r="BY92" s="385"/>
      <c r="BZ92" s="385"/>
      <c r="CA92" s="385"/>
      <c r="CB92" s="385"/>
      <c r="CC92" s="385"/>
      <c r="CD92" s="385"/>
      <c r="CE92" s="385"/>
      <c r="CF92" s="385"/>
      <c r="CG92" s="385"/>
      <c r="CH92" s="385"/>
      <c r="CI92" s="385"/>
      <c r="CJ92" s="385"/>
      <c r="CK92" s="385"/>
      <c r="CL92" s="385"/>
      <c r="CM92" s="385"/>
      <c r="CN92" s="385"/>
      <c r="CO92" s="385"/>
      <c r="CP92" s="385"/>
      <c r="CQ92" s="385"/>
      <c r="CR92" s="385"/>
      <c r="CS92" s="385"/>
      <c r="CT92" s="385"/>
      <c r="CU92" s="385"/>
      <c r="CV92" s="385"/>
      <c r="CW92" s="385"/>
      <c r="CX92" s="385"/>
      <c r="CY92" s="385"/>
      <c r="CZ92" s="385"/>
      <c r="DA92" s="385"/>
    </row>
    <row r="93" spans="1:105" ht="10.5" customHeight="1"/>
    <row r="94" spans="1:105" s="177" customFormat="1" ht="14.25">
      <c r="A94" s="364" t="s">
        <v>276</v>
      </c>
      <c r="B94" s="364"/>
      <c r="C94" s="364"/>
      <c r="D94" s="364"/>
      <c r="E94" s="364"/>
      <c r="F94" s="364"/>
      <c r="G94" s="364"/>
      <c r="H94" s="364"/>
      <c r="I94" s="364"/>
      <c r="J94" s="364"/>
      <c r="K94" s="364"/>
      <c r="L94" s="364"/>
      <c r="M94" s="364"/>
      <c r="N94" s="364"/>
      <c r="O94" s="364"/>
      <c r="P94" s="364"/>
      <c r="Q94" s="364"/>
      <c r="R94" s="364"/>
      <c r="S94" s="364"/>
      <c r="T94" s="364"/>
      <c r="U94" s="364"/>
      <c r="V94" s="364"/>
      <c r="W94" s="364"/>
      <c r="X94" s="364"/>
      <c r="Y94" s="364"/>
      <c r="Z94" s="364"/>
      <c r="AA94" s="364"/>
      <c r="AB94" s="364"/>
      <c r="AC94" s="364"/>
      <c r="AD94" s="364"/>
      <c r="AE94" s="364"/>
      <c r="AF94" s="364"/>
      <c r="AG94" s="364"/>
      <c r="AH94" s="364"/>
      <c r="AI94" s="364"/>
      <c r="AJ94" s="364"/>
      <c r="AK94" s="364"/>
      <c r="AL94" s="364"/>
      <c r="AM94" s="364"/>
      <c r="AN94" s="364"/>
      <c r="AO94" s="364"/>
      <c r="AP94" s="364"/>
      <c r="AQ94" s="364"/>
      <c r="AR94" s="364"/>
      <c r="AS94" s="364"/>
      <c r="AT94" s="364"/>
      <c r="AU94" s="364"/>
      <c r="AV94" s="364"/>
      <c r="AW94" s="364"/>
      <c r="AX94" s="364"/>
      <c r="AY94" s="364"/>
      <c r="AZ94" s="364"/>
      <c r="BA94" s="364"/>
      <c r="BB94" s="364"/>
      <c r="BC94" s="364"/>
      <c r="BD94" s="364"/>
      <c r="BE94" s="364"/>
      <c r="BF94" s="364"/>
      <c r="BG94" s="364"/>
      <c r="BH94" s="364"/>
      <c r="BI94" s="364"/>
      <c r="BJ94" s="364"/>
      <c r="BK94" s="364"/>
      <c r="BL94" s="364"/>
      <c r="BM94" s="364"/>
      <c r="BN94" s="364"/>
      <c r="BO94" s="364"/>
      <c r="BP94" s="364"/>
      <c r="BQ94" s="364"/>
      <c r="BR94" s="364"/>
      <c r="BS94" s="364"/>
      <c r="BT94" s="364"/>
      <c r="BU94" s="364"/>
      <c r="BV94" s="364"/>
      <c r="BW94" s="364"/>
      <c r="BX94" s="364"/>
      <c r="BY94" s="364"/>
      <c r="BZ94" s="364"/>
      <c r="CA94" s="364"/>
      <c r="CB94" s="364"/>
      <c r="CC94" s="364"/>
      <c r="CD94" s="364"/>
      <c r="CE94" s="364"/>
      <c r="CF94" s="364"/>
      <c r="CG94" s="364"/>
      <c r="CH94" s="364"/>
      <c r="CI94" s="364"/>
      <c r="CJ94" s="364"/>
      <c r="CK94" s="364"/>
      <c r="CL94" s="364"/>
      <c r="CM94" s="364"/>
      <c r="CN94" s="364"/>
      <c r="CO94" s="364"/>
      <c r="CP94" s="364"/>
      <c r="CQ94" s="364"/>
      <c r="CR94" s="364"/>
      <c r="CS94" s="364"/>
      <c r="CT94" s="364"/>
      <c r="CU94" s="364"/>
      <c r="CV94" s="364"/>
      <c r="CW94" s="364"/>
      <c r="CX94" s="364"/>
      <c r="CY94" s="364"/>
      <c r="CZ94" s="364"/>
      <c r="DA94" s="364"/>
    </row>
    <row r="95" spans="1:105" ht="10.5" customHeight="1"/>
    <row r="96" spans="1:105" s="175" customFormat="1" ht="45" customHeight="1">
      <c r="A96" s="357" t="s">
        <v>220</v>
      </c>
      <c r="B96" s="358"/>
      <c r="C96" s="358"/>
      <c r="D96" s="358"/>
      <c r="E96" s="358"/>
      <c r="F96" s="358"/>
      <c r="G96" s="359"/>
      <c r="H96" s="357" t="s">
        <v>269</v>
      </c>
      <c r="I96" s="358"/>
      <c r="J96" s="358"/>
      <c r="K96" s="358"/>
      <c r="L96" s="358"/>
      <c r="M96" s="358"/>
      <c r="N96" s="358"/>
      <c r="O96" s="358"/>
      <c r="P96" s="358"/>
      <c r="Q96" s="358"/>
      <c r="R96" s="358"/>
      <c r="S96" s="358"/>
      <c r="T96" s="358"/>
      <c r="U96" s="358"/>
      <c r="V96" s="358"/>
      <c r="W96" s="358"/>
      <c r="X96" s="358"/>
      <c r="Y96" s="358"/>
      <c r="Z96" s="358"/>
      <c r="AA96" s="358"/>
      <c r="AB96" s="358"/>
      <c r="AC96" s="358"/>
      <c r="AD96" s="358"/>
      <c r="AE96" s="358"/>
      <c r="AF96" s="358"/>
      <c r="AG96" s="358"/>
      <c r="AH96" s="358"/>
      <c r="AI96" s="358"/>
      <c r="AJ96" s="358"/>
      <c r="AK96" s="358"/>
      <c r="AL96" s="358"/>
      <c r="AM96" s="358"/>
      <c r="AN96" s="358"/>
      <c r="AO96" s="359"/>
      <c r="AP96" s="357" t="s">
        <v>277</v>
      </c>
      <c r="AQ96" s="358"/>
      <c r="AR96" s="358"/>
      <c r="AS96" s="358"/>
      <c r="AT96" s="358"/>
      <c r="AU96" s="358"/>
      <c r="AV96" s="358"/>
      <c r="AW96" s="358"/>
      <c r="AX96" s="358"/>
      <c r="AY96" s="358"/>
      <c r="AZ96" s="358"/>
      <c r="BA96" s="358"/>
      <c r="BB96" s="358"/>
      <c r="BC96" s="358"/>
      <c r="BD96" s="358"/>
      <c r="BE96" s="359"/>
      <c r="BF96" s="357" t="s">
        <v>278</v>
      </c>
      <c r="BG96" s="358"/>
      <c r="BH96" s="358"/>
      <c r="BI96" s="358"/>
      <c r="BJ96" s="358"/>
      <c r="BK96" s="358"/>
      <c r="BL96" s="358"/>
      <c r="BM96" s="358"/>
      <c r="BN96" s="358"/>
      <c r="BO96" s="358"/>
      <c r="BP96" s="358"/>
      <c r="BQ96" s="358"/>
      <c r="BR96" s="358"/>
      <c r="BS96" s="358"/>
      <c r="BT96" s="358"/>
      <c r="BU96" s="359"/>
      <c r="BV96" s="357" t="s">
        <v>279</v>
      </c>
      <c r="BW96" s="358"/>
      <c r="BX96" s="358"/>
      <c r="BY96" s="358"/>
      <c r="BZ96" s="358"/>
      <c r="CA96" s="358"/>
      <c r="CB96" s="358"/>
      <c r="CC96" s="358"/>
      <c r="CD96" s="358"/>
      <c r="CE96" s="358"/>
      <c r="CF96" s="358"/>
      <c r="CG96" s="358"/>
      <c r="CH96" s="358"/>
      <c r="CI96" s="358"/>
      <c r="CJ96" s="358"/>
      <c r="CK96" s="359"/>
      <c r="CL96" s="357" t="s">
        <v>235</v>
      </c>
      <c r="CM96" s="358"/>
      <c r="CN96" s="358"/>
      <c r="CO96" s="358"/>
      <c r="CP96" s="358"/>
      <c r="CQ96" s="358"/>
      <c r="CR96" s="358"/>
      <c r="CS96" s="358"/>
      <c r="CT96" s="358"/>
      <c r="CU96" s="358"/>
      <c r="CV96" s="358"/>
      <c r="CW96" s="358"/>
      <c r="CX96" s="358"/>
      <c r="CY96" s="358"/>
      <c r="CZ96" s="358"/>
      <c r="DA96" s="359"/>
    </row>
    <row r="97" spans="1:105" s="85" customFormat="1" ht="12.75">
      <c r="A97" s="356">
        <v>1</v>
      </c>
      <c r="B97" s="356"/>
      <c r="C97" s="356"/>
      <c r="D97" s="356"/>
      <c r="E97" s="356"/>
      <c r="F97" s="356"/>
      <c r="G97" s="356"/>
      <c r="H97" s="356">
        <v>2</v>
      </c>
      <c r="I97" s="356"/>
      <c r="J97" s="356"/>
      <c r="K97" s="356"/>
      <c r="L97" s="356"/>
      <c r="M97" s="356"/>
      <c r="N97" s="356"/>
      <c r="O97" s="356"/>
      <c r="P97" s="356"/>
      <c r="Q97" s="356"/>
      <c r="R97" s="356"/>
      <c r="S97" s="356"/>
      <c r="T97" s="356"/>
      <c r="U97" s="356"/>
      <c r="V97" s="356"/>
      <c r="W97" s="356"/>
      <c r="X97" s="356"/>
      <c r="Y97" s="356"/>
      <c r="Z97" s="356"/>
      <c r="AA97" s="356"/>
      <c r="AB97" s="356"/>
      <c r="AC97" s="356"/>
      <c r="AD97" s="356"/>
      <c r="AE97" s="356"/>
      <c r="AF97" s="356"/>
      <c r="AG97" s="356"/>
      <c r="AH97" s="356"/>
      <c r="AI97" s="356"/>
      <c r="AJ97" s="356"/>
      <c r="AK97" s="356"/>
      <c r="AL97" s="356"/>
      <c r="AM97" s="356"/>
      <c r="AN97" s="356"/>
      <c r="AO97" s="356"/>
      <c r="AP97" s="356">
        <v>3</v>
      </c>
      <c r="AQ97" s="356"/>
      <c r="AR97" s="356"/>
      <c r="AS97" s="356"/>
      <c r="AT97" s="356"/>
      <c r="AU97" s="356"/>
      <c r="AV97" s="356"/>
      <c r="AW97" s="356"/>
      <c r="AX97" s="356"/>
      <c r="AY97" s="356"/>
      <c r="AZ97" s="356"/>
      <c r="BA97" s="356"/>
      <c r="BB97" s="356"/>
      <c r="BC97" s="356"/>
      <c r="BD97" s="356"/>
      <c r="BE97" s="356"/>
      <c r="BF97" s="356">
        <v>4</v>
      </c>
      <c r="BG97" s="356"/>
      <c r="BH97" s="356"/>
      <c r="BI97" s="356"/>
      <c r="BJ97" s="356"/>
      <c r="BK97" s="356"/>
      <c r="BL97" s="356"/>
      <c r="BM97" s="356"/>
      <c r="BN97" s="356"/>
      <c r="BO97" s="356"/>
      <c r="BP97" s="356"/>
      <c r="BQ97" s="356"/>
      <c r="BR97" s="356"/>
      <c r="BS97" s="356"/>
      <c r="BT97" s="356"/>
      <c r="BU97" s="356"/>
      <c r="BV97" s="356">
        <v>5</v>
      </c>
      <c r="BW97" s="356"/>
      <c r="BX97" s="356"/>
      <c r="BY97" s="356"/>
      <c r="BZ97" s="356"/>
      <c r="CA97" s="356"/>
      <c r="CB97" s="356"/>
      <c r="CC97" s="356"/>
      <c r="CD97" s="356"/>
      <c r="CE97" s="356"/>
      <c r="CF97" s="356"/>
      <c r="CG97" s="356"/>
      <c r="CH97" s="356"/>
      <c r="CI97" s="356"/>
      <c r="CJ97" s="356"/>
      <c r="CK97" s="356"/>
      <c r="CL97" s="356">
        <v>6</v>
      </c>
      <c r="CM97" s="356"/>
      <c r="CN97" s="356"/>
      <c r="CO97" s="356"/>
      <c r="CP97" s="356"/>
      <c r="CQ97" s="356"/>
      <c r="CR97" s="356"/>
      <c r="CS97" s="356"/>
      <c r="CT97" s="356"/>
      <c r="CU97" s="356"/>
      <c r="CV97" s="356"/>
      <c r="CW97" s="356"/>
      <c r="CX97" s="356"/>
      <c r="CY97" s="356"/>
      <c r="CZ97" s="356"/>
      <c r="DA97" s="356"/>
    </row>
    <row r="98" spans="1:105" s="86" customFormat="1" ht="15" customHeight="1">
      <c r="A98" s="377" t="s">
        <v>244</v>
      </c>
      <c r="B98" s="377"/>
      <c r="C98" s="377"/>
      <c r="D98" s="377"/>
      <c r="E98" s="377"/>
      <c r="F98" s="377"/>
      <c r="G98" s="377"/>
      <c r="H98" s="386"/>
      <c r="I98" s="386"/>
      <c r="J98" s="386"/>
      <c r="K98" s="386"/>
      <c r="L98" s="386"/>
      <c r="M98" s="386"/>
      <c r="N98" s="386"/>
      <c r="O98" s="386"/>
      <c r="P98" s="386"/>
      <c r="Q98" s="386"/>
      <c r="R98" s="386"/>
      <c r="S98" s="386"/>
      <c r="T98" s="386"/>
      <c r="U98" s="386"/>
      <c r="V98" s="386"/>
      <c r="W98" s="386"/>
      <c r="X98" s="386"/>
      <c r="Y98" s="386"/>
      <c r="Z98" s="386"/>
      <c r="AA98" s="386"/>
      <c r="AB98" s="386"/>
      <c r="AC98" s="386"/>
      <c r="AD98" s="386"/>
      <c r="AE98" s="386"/>
      <c r="AF98" s="386"/>
      <c r="AG98" s="386"/>
      <c r="AH98" s="386"/>
      <c r="AI98" s="386"/>
      <c r="AJ98" s="386"/>
      <c r="AK98" s="386"/>
      <c r="AL98" s="386"/>
      <c r="AM98" s="386"/>
      <c r="AN98" s="386"/>
      <c r="AO98" s="386"/>
      <c r="AP98" s="322"/>
      <c r="AQ98" s="322"/>
      <c r="AR98" s="322"/>
      <c r="AS98" s="322"/>
      <c r="AT98" s="322"/>
      <c r="AU98" s="322"/>
      <c r="AV98" s="322"/>
      <c r="AW98" s="322"/>
      <c r="AX98" s="322"/>
      <c r="AY98" s="322"/>
      <c r="AZ98" s="322"/>
      <c r="BA98" s="322"/>
      <c r="BB98" s="322"/>
      <c r="BC98" s="322"/>
      <c r="BD98" s="322"/>
      <c r="BE98" s="322"/>
      <c r="BF98" s="322"/>
      <c r="BG98" s="322"/>
      <c r="BH98" s="322"/>
      <c r="BI98" s="322"/>
      <c r="BJ98" s="322"/>
      <c r="BK98" s="322"/>
      <c r="BL98" s="322"/>
      <c r="BM98" s="322"/>
      <c r="BN98" s="322"/>
      <c r="BO98" s="322"/>
      <c r="BP98" s="322"/>
      <c r="BQ98" s="322"/>
      <c r="BR98" s="322"/>
      <c r="BS98" s="322"/>
      <c r="BT98" s="322"/>
      <c r="BU98" s="322"/>
      <c r="BV98" s="387"/>
      <c r="BW98" s="387"/>
      <c r="BX98" s="387"/>
      <c r="BY98" s="387"/>
      <c r="BZ98" s="387"/>
      <c r="CA98" s="387"/>
      <c r="CB98" s="387"/>
      <c r="CC98" s="387"/>
      <c r="CD98" s="387"/>
      <c r="CE98" s="387"/>
      <c r="CF98" s="387"/>
      <c r="CG98" s="387"/>
      <c r="CH98" s="387"/>
      <c r="CI98" s="387"/>
      <c r="CJ98" s="387"/>
      <c r="CK98" s="387"/>
      <c r="CL98" s="322"/>
      <c r="CM98" s="322"/>
      <c r="CN98" s="322"/>
      <c r="CO98" s="322"/>
      <c r="CP98" s="322"/>
      <c r="CQ98" s="322"/>
      <c r="CR98" s="322"/>
      <c r="CS98" s="322"/>
      <c r="CT98" s="322"/>
      <c r="CU98" s="322"/>
      <c r="CV98" s="322"/>
      <c r="CW98" s="322"/>
      <c r="CX98" s="322"/>
      <c r="CY98" s="322"/>
      <c r="CZ98" s="322"/>
      <c r="DA98" s="322"/>
    </row>
    <row r="99" spans="1:105" s="86" customFormat="1" ht="15" customHeight="1">
      <c r="A99" s="377"/>
      <c r="B99" s="377"/>
      <c r="C99" s="377"/>
      <c r="D99" s="377"/>
      <c r="E99" s="377"/>
      <c r="F99" s="377"/>
      <c r="G99" s="377"/>
      <c r="H99" s="386"/>
      <c r="I99" s="386"/>
      <c r="J99" s="386"/>
      <c r="K99" s="386"/>
      <c r="L99" s="386"/>
      <c r="M99" s="386"/>
      <c r="N99" s="386"/>
      <c r="O99" s="386"/>
      <c r="P99" s="386"/>
      <c r="Q99" s="386"/>
      <c r="R99" s="386"/>
      <c r="S99" s="386"/>
      <c r="T99" s="386"/>
      <c r="U99" s="386"/>
      <c r="V99" s="386"/>
      <c r="W99" s="386"/>
      <c r="X99" s="386"/>
      <c r="Y99" s="386"/>
      <c r="Z99" s="386"/>
      <c r="AA99" s="386"/>
      <c r="AB99" s="386"/>
      <c r="AC99" s="386"/>
      <c r="AD99" s="386"/>
      <c r="AE99" s="386"/>
      <c r="AF99" s="386"/>
      <c r="AG99" s="386"/>
      <c r="AH99" s="386"/>
      <c r="AI99" s="386"/>
      <c r="AJ99" s="386"/>
      <c r="AK99" s="386"/>
      <c r="AL99" s="386"/>
      <c r="AM99" s="386"/>
      <c r="AN99" s="386"/>
      <c r="AO99" s="386"/>
      <c r="AP99" s="322"/>
      <c r="AQ99" s="322"/>
      <c r="AR99" s="322"/>
      <c r="AS99" s="322"/>
      <c r="AT99" s="322"/>
      <c r="AU99" s="322"/>
      <c r="AV99" s="322"/>
      <c r="AW99" s="322"/>
      <c r="AX99" s="322"/>
      <c r="AY99" s="322"/>
      <c r="AZ99" s="322"/>
      <c r="BA99" s="322"/>
      <c r="BB99" s="322"/>
      <c r="BC99" s="322"/>
      <c r="BD99" s="322"/>
      <c r="BE99" s="322"/>
      <c r="BF99" s="322"/>
      <c r="BG99" s="322"/>
      <c r="BH99" s="322"/>
      <c r="BI99" s="322"/>
      <c r="BJ99" s="322"/>
      <c r="BK99" s="322"/>
      <c r="BL99" s="322"/>
      <c r="BM99" s="322"/>
      <c r="BN99" s="322"/>
      <c r="BO99" s="322"/>
      <c r="BP99" s="322"/>
      <c r="BQ99" s="322"/>
      <c r="BR99" s="322"/>
      <c r="BS99" s="322"/>
      <c r="BT99" s="322"/>
      <c r="BU99" s="322"/>
      <c r="BV99" s="322"/>
      <c r="BW99" s="322"/>
      <c r="BX99" s="322"/>
      <c r="BY99" s="322"/>
      <c r="BZ99" s="322"/>
      <c r="CA99" s="322"/>
      <c r="CB99" s="322"/>
      <c r="CC99" s="322"/>
      <c r="CD99" s="322"/>
      <c r="CE99" s="322"/>
      <c r="CF99" s="322"/>
      <c r="CG99" s="322"/>
      <c r="CH99" s="322"/>
      <c r="CI99" s="322"/>
      <c r="CJ99" s="322"/>
      <c r="CK99" s="322"/>
      <c r="CL99" s="322"/>
      <c r="CM99" s="322"/>
      <c r="CN99" s="322"/>
      <c r="CO99" s="322"/>
      <c r="CP99" s="322"/>
      <c r="CQ99" s="322"/>
      <c r="CR99" s="322"/>
      <c r="CS99" s="322"/>
      <c r="CT99" s="322"/>
      <c r="CU99" s="322"/>
      <c r="CV99" s="322"/>
      <c r="CW99" s="322"/>
      <c r="CX99" s="322"/>
      <c r="CY99" s="322"/>
      <c r="CZ99" s="322"/>
      <c r="DA99" s="322"/>
    </row>
    <row r="100" spans="1:105" s="86" customFormat="1" ht="15" customHeight="1">
      <c r="A100" s="377"/>
      <c r="B100" s="377"/>
      <c r="C100" s="377"/>
      <c r="D100" s="377"/>
      <c r="E100" s="377"/>
      <c r="F100" s="377"/>
      <c r="G100" s="377"/>
      <c r="H100" s="413" t="s">
        <v>280</v>
      </c>
      <c r="I100" s="414"/>
      <c r="J100" s="414"/>
      <c r="K100" s="414"/>
      <c r="L100" s="414"/>
      <c r="M100" s="414"/>
      <c r="N100" s="414"/>
      <c r="O100" s="414"/>
      <c r="P100" s="414"/>
      <c r="Q100" s="414"/>
      <c r="R100" s="414"/>
      <c r="S100" s="414"/>
      <c r="T100" s="414"/>
      <c r="U100" s="414"/>
      <c r="V100" s="414"/>
      <c r="W100" s="414"/>
      <c r="X100" s="414"/>
      <c r="Y100" s="414"/>
      <c r="Z100" s="414"/>
      <c r="AA100" s="414"/>
      <c r="AB100" s="414"/>
      <c r="AC100" s="414"/>
      <c r="AD100" s="414"/>
      <c r="AE100" s="414"/>
      <c r="AF100" s="414"/>
      <c r="AG100" s="414"/>
      <c r="AH100" s="414"/>
      <c r="AI100" s="414"/>
      <c r="AJ100" s="414"/>
      <c r="AK100" s="414"/>
      <c r="AL100" s="414"/>
      <c r="AM100" s="414"/>
      <c r="AN100" s="414"/>
      <c r="AO100" s="415"/>
      <c r="AP100" s="322" t="s">
        <v>7</v>
      </c>
      <c r="AQ100" s="322"/>
      <c r="AR100" s="322"/>
      <c r="AS100" s="322"/>
      <c r="AT100" s="322"/>
      <c r="AU100" s="322"/>
      <c r="AV100" s="322"/>
      <c r="AW100" s="322"/>
      <c r="AX100" s="322"/>
      <c r="AY100" s="322"/>
      <c r="AZ100" s="322"/>
      <c r="BA100" s="322"/>
      <c r="BB100" s="322"/>
      <c r="BC100" s="322"/>
      <c r="BD100" s="322"/>
      <c r="BE100" s="322"/>
      <c r="BF100" s="322" t="s">
        <v>7</v>
      </c>
      <c r="BG100" s="322"/>
      <c r="BH100" s="322"/>
      <c r="BI100" s="322"/>
      <c r="BJ100" s="322"/>
      <c r="BK100" s="322"/>
      <c r="BL100" s="322"/>
      <c r="BM100" s="322"/>
      <c r="BN100" s="322"/>
      <c r="BO100" s="322"/>
      <c r="BP100" s="322"/>
      <c r="BQ100" s="322"/>
      <c r="BR100" s="322"/>
      <c r="BS100" s="322"/>
      <c r="BT100" s="322"/>
      <c r="BU100" s="322"/>
      <c r="BV100" s="322" t="s">
        <v>7</v>
      </c>
      <c r="BW100" s="322"/>
      <c r="BX100" s="322"/>
      <c r="BY100" s="322"/>
      <c r="BZ100" s="322"/>
      <c r="CA100" s="322"/>
      <c r="CB100" s="322"/>
      <c r="CC100" s="322"/>
      <c r="CD100" s="322"/>
      <c r="CE100" s="322"/>
      <c r="CF100" s="322"/>
      <c r="CG100" s="322"/>
      <c r="CH100" s="322"/>
      <c r="CI100" s="322"/>
      <c r="CJ100" s="322"/>
      <c r="CK100" s="322"/>
      <c r="CL100" s="322">
        <f>CL98</f>
        <v>0</v>
      </c>
      <c r="CM100" s="322"/>
      <c r="CN100" s="322"/>
      <c r="CO100" s="322"/>
      <c r="CP100" s="322"/>
      <c r="CQ100" s="322"/>
      <c r="CR100" s="322"/>
      <c r="CS100" s="322"/>
      <c r="CT100" s="322"/>
      <c r="CU100" s="322"/>
      <c r="CV100" s="322"/>
      <c r="CW100" s="322"/>
      <c r="CX100" s="322"/>
      <c r="CY100" s="322"/>
      <c r="CZ100" s="322"/>
      <c r="DA100" s="322"/>
    </row>
    <row r="101" spans="1:105" ht="10.5" customHeight="1"/>
    <row r="102" spans="1:105" s="177" customFormat="1" ht="14.25">
      <c r="A102" s="364" t="s">
        <v>281</v>
      </c>
      <c r="B102" s="364"/>
      <c r="C102" s="364"/>
      <c r="D102" s="364"/>
      <c r="E102" s="364"/>
      <c r="F102" s="364"/>
      <c r="G102" s="364"/>
      <c r="H102" s="364"/>
      <c r="I102" s="364"/>
      <c r="J102" s="364"/>
      <c r="K102" s="364"/>
      <c r="L102" s="364"/>
      <c r="M102" s="364"/>
      <c r="N102" s="364"/>
      <c r="O102" s="364"/>
      <c r="P102" s="364"/>
      <c r="Q102" s="364"/>
      <c r="R102" s="364"/>
      <c r="S102" s="364"/>
      <c r="T102" s="364"/>
      <c r="U102" s="364"/>
      <c r="V102" s="364"/>
      <c r="W102" s="364"/>
      <c r="X102" s="364"/>
      <c r="Y102" s="364"/>
      <c r="Z102" s="364"/>
      <c r="AA102" s="364"/>
      <c r="AB102" s="364"/>
      <c r="AC102" s="364"/>
      <c r="AD102" s="364"/>
      <c r="AE102" s="364"/>
      <c r="AF102" s="364"/>
      <c r="AG102" s="364"/>
      <c r="AH102" s="364"/>
      <c r="AI102" s="364"/>
      <c r="AJ102" s="364"/>
      <c r="AK102" s="364"/>
      <c r="AL102" s="364"/>
      <c r="AM102" s="364"/>
      <c r="AN102" s="364"/>
      <c r="AO102" s="364"/>
      <c r="AP102" s="364"/>
      <c r="AQ102" s="364"/>
      <c r="AR102" s="364"/>
      <c r="AS102" s="364"/>
      <c r="AT102" s="364"/>
      <c r="AU102" s="364"/>
      <c r="AV102" s="364"/>
      <c r="AW102" s="364"/>
      <c r="AX102" s="364"/>
      <c r="AY102" s="364"/>
      <c r="AZ102" s="364"/>
      <c r="BA102" s="364"/>
      <c r="BB102" s="364"/>
      <c r="BC102" s="364"/>
      <c r="BD102" s="364"/>
      <c r="BE102" s="364"/>
      <c r="BF102" s="364"/>
      <c r="BG102" s="364"/>
      <c r="BH102" s="364"/>
      <c r="BI102" s="364"/>
      <c r="BJ102" s="364"/>
      <c r="BK102" s="364"/>
      <c r="BL102" s="364"/>
      <c r="BM102" s="364"/>
      <c r="BN102" s="364"/>
      <c r="BO102" s="364"/>
      <c r="BP102" s="364"/>
      <c r="BQ102" s="364"/>
      <c r="BR102" s="364"/>
      <c r="BS102" s="364"/>
      <c r="BT102" s="364"/>
      <c r="BU102" s="364"/>
      <c r="BV102" s="364"/>
      <c r="BW102" s="364"/>
      <c r="BX102" s="364"/>
      <c r="BY102" s="364"/>
      <c r="BZ102" s="364"/>
      <c r="CA102" s="364"/>
      <c r="CB102" s="364"/>
      <c r="CC102" s="364"/>
      <c r="CD102" s="364"/>
      <c r="CE102" s="364"/>
      <c r="CF102" s="364"/>
      <c r="CG102" s="364"/>
      <c r="CH102" s="364"/>
      <c r="CI102" s="364"/>
      <c r="CJ102" s="364"/>
      <c r="CK102" s="364"/>
      <c r="CL102" s="364"/>
      <c r="CM102" s="364"/>
      <c r="CN102" s="364"/>
      <c r="CO102" s="364"/>
      <c r="CP102" s="364"/>
      <c r="CQ102" s="364"/>
      <c r="CR102" s="364"/>
      <c r="CS102" s="364"/>
      <c r="CT102" s="364"/>
      <c r="CU102" s="364"/>
      <c r="CV102" s="364"/>
      <c r="CW102" s="364"/>
      <c r="CX102" s="364"/>
      <c r="CY102" s="364"/>
      <c r="CZ102" s="364"/>
      <c r="DA102" s="364"/>
    </row>
    <row r="103" spans="1:105" ht="10.5" customHeight="1"/>
    <row r="104" spans="1:105" s="175" customFormat="1" ht="45" customHeight="1">
      <c r="A104" s="368" t="s">
        <v>220</v>
      </c>
      <c r="B104" s="369"/>
      <c r="C104" s="369"/>
      <c r="D104" s="369"/>
      <c r="E104" s="369"/>
      <c r="F104" s="369"/>
      <c r="G104" s="370"/>
      <c r="H104" s="368" t="s">
        <v>269</v>
      </c>
      <c r="I104" s="369"/>
      <c r="J104" s="369"/>
      <c r="K104" s="369"/>
      <c r="L104" s="369"/>
      <c r="M104" s="369"/>
      <c r="N104" s="369"/>
      <c r="O104" s="369"/>
      <c r="P104" s="369"/>
      <c r="Q104" s="369"/>
      <c r="R104" s="369"/>
      <c r="S104" s="369"/>
      <c r="T104" s="369"/>
      <c r="U104" s="369"/>
      <c r="V104" s="369"/>
      <c r="W104" s="369"/>
      <c r="X104" s="369"/>
      <c r="Y104" s="369"/>
      <c r="Z104" s="369"/>
      <c r="AA104" s="369"/>
      <c r="AB104" s="369"/>
      <c r="AC104" s="369"/>
      <c r="AD104" s="369"/>
      <c r="AE104" s="369"/>
      <c r="AF104" s="369"/>
      <c r="AG104" s="369"/>
      <c r="AH104" s="369"/>
      <c r="AI104" s="369"/>
      <c r="AJ104" s="369"/>
      <c r="AK104" s="369"/>
      <c r="AL104" s="369"/>
      <c r="AM104" s="369"/>
      <c r="AN104" s="369"/>
      <c r="AO104" s="369"/>
      <c r="AP104" s="369"/>
      <c r="AQ104" s="369"/>
      <c r="AR104" s="369"/>
      <c r="AS104" s="369"/>
      <c r="AT104" s="369"/>
      <c r="AU104" s="369"/>
      <c r="AV104" s="369"/>
      <c r="AW104" s="369"/>
      <c r="AX104" s="369"/>
      <c r="AY104" s="369"/>
      <c r="AZ104" s="369"/>
      <c r="BA104" s="369"/>
      <c r="BB104" s="369"/>
      <c r="BC104" s="370"/>
      <c r="BD104" s="368" t="s">
        <v>282</v>
      </c>
      <c r="BE104" s="369"/>
      <c r="BF104" s="369"/>
      <c r="BG104" s="369"/>
      <c r="BH104" s="369"/>
      <c r="BI104" s="369"/>
      <c r="BJ104" s="369"/>
      <c r="BK104" s="369"/>
      <c r="BL104" s="369"/>
      <c r="BM104" s="369"/>
      <c r="BN104" s="369"/>
      <c r="BO104" s="369"/>
      <c r="BP104" s="369"/>
      <c r="BQ104" s="369"/>
      <c r="BR104" s="369"/>
      <c r="BS104" s="370"/>
      <c r="BT104" s="368" t="s">
        <v>283</v>
      </c>
      <c r="BU104" s="369"/>
      <c r="BV104" s="369"/>
      <c r="BW104" s="369"/>
      <c r="BX104" s="369"/>
      <c r="BY104" s="369"/>
      <c r="BZ104" s="369"/>
      <c r="CA104" s="369"/>
      <c r="CB104" s="369"/>
      <c r="CC104" s="369"/>
      <c r="CD104" s="369"/>
      <c r="CE104" s="369"/>
      <c r="CF104" s="369"/>
      <c r="CG104" s="369"/>
      <c r="CH104" s="369"/>
      <c r="CI104" s="370"/>
      <c r="CJ104" s="368" t="s">
        <v>284</v>
      </c>
      <c r="CK104" s="369"/>
      <c r="CL104" s="369"/>
      <c r="CM104" s="369"/>
      <c r="CN104" s="369"/>
      <c r="CO104" s="369"/>
      <c r="CP104" s="369"/>
      <c r="CQ104" s="369"/>
      <c r="CR104" s="369"/>
      <c r="CS104" s="369"/>
      <c r="CT104" s="369"/>
      <c r="CU104" s="369"/>
      <c r="CV104" s="369"/>
      <c r="CW104" s="369"/>
      <c r="CX104" s="369"/>
      <c r="CY104" s="369"/>
      <c r="CZ104" s="369"/>
      <c r="DA104" s="370"/>
    </row>
    <row r="105" spans="1:105" s="85" customFormat="1" ht="12.75">
      <c r="A105" s="356">
        <v>1</v>
      </c>
      <c r="B105" s="356"/>
      <c r="C105" s="356"/>
      <c r="D105" s="356"/>
      <c r="E105" s="356"/>
      <c r="F105" s="356"/>
      <c r="G105" s="356"/>
      <c r="H105" s="356">
        <v>2</v>
      </c>
      <c r="I105" s="356"/>
      <c r="J105" s="356"/>
      <c r="K105" s="356"/>
      <c r="L105" s="356"/>
      <c r="M105" s="356"/>
      <c r="N105" s="356"/>
      <c r="O105" s="356"/>
      <c r="P105" s="356"/>
      <c r="Q105" s="356"/>
      <c r="R105" s="356"/>
      <c r="S105" s="356"/>
      <c r="T105" s="356"/>
      <c r="U105" s="356"/>
      <c r="V105" s="356"/>
      <c r="W105" s="356"/>
      <c r="X105" s="356"/>
      <c r="Y105" s="356"/>
      <c r="Z105" s="356"/>
      <c r="AA105" s="356"/>
      <c r="AB105" s="356"/>
      <c r="AC105" s="356"/>
      <c r="AD105" s="356"/>
      <c r="AE105" s="356"/>
      <c r="AF105" s="356"/>
      <c r="AG105" s="356"/>
      <c r="AH105" s="356"/>
      <c r="AI105" s="356"/>
      <c r="AJ105" s="356"/>
      <c r="AK105" s="356"/>
      <c r="AL105" s="356"/>
      <c r="AM105" s="356"/>
      <c r="AN105" s="356"/>
      <c r="AO105" s="356"/>
      <c r="AP105" s="356"/>
      <c r="AQ105" s="356"/>
      <c r="AR105" s="356"/>
      <c r="AS105" s="356"/>
      <c r="AT105" s="356"/>
      <c r="AU105" s="356"/>
      <c r="AV105" s="356"/>
      <c r="AW105" s="356"/>
      <c r="AX105" s="356"/>
      <c r="AY105" s="356"/>
      <c r="AZ105" s="356"/>
      <c r="BA105" s="356"/>
      <c r="BB105" s="356"/>
      <c r="BC105" s="356"/>
      <c r="BD105" s="356">
        <v>3</v>
      </c>
      <c r="BE105" s="356"/>
      <c r="BF105" s="356"/>
      <c r="BG105" s="356"/>
      <c r="BH105" s="356"/>
      <c r="BI105" s="356"/>
      <c r="BJ105" s="356"/>
      <c r="BK105" s="356"/>
      <c r="BL105" s="356"/>
      <c r="BM105" s="356"/>
      <c r="BN105" s="356"/>
      <c r="BO105" s="356"/>
      <c r="BP105" s="356"/>
      <c r="BQ105" s="356"/>
      <c r="BR105" s="356"/>
      <c r="BS105" s="356"/>
      <c r="BT105" s="356">
        <v>4</v>
      </c>
      <c r="BU105" s="356"/>
      <c r="BV105" s="356"/>
      <c r="BW105" s="356"/>
      <c r="BX105" s="356"/>
      <c r="BY105" s="356"/>
      <c r="BZ105" s="356"/>
      <c r="CA105" s="356"/>
      <c r="CB105" s="356"/>
      <c r="CC105" s="356"/>
      <c r="CD105" s="356"/>
      <c r="CE105" s="356"/>
      <c r="CF105" s="356"/>
      <c r="CG105" s="356"/>
      <c r="CH105" s="356"/>
      <c r="CI105" s="356"/>
      <c r="CJ105" s="356">
        <v>5</v>
      </c>
      <c r="CK105" s="356"/>
      <c r="CL105" s="356"/>
      <c r="CM105" s="356"/>
      <c r="CN105" s="356"/>
      <c r="CO105" s="356"/>
      <c r="CP105" s="356"/>
      <c r="CQ105" s="356"/>
      <c r="CR105" s="356"/>
      <c r="CS105" s="356"/>
      <c r="CT105" s="356"/>
      <c r="CU105" s="356"/>
      <c r="CV105" s="356"/>
      <c r="CW105" s="356"/>
      <c r="CX105" s="356"/>
      <c r="CY105" s="356"/>
      <c r="CZ105" s="356"/>
      <c r="DA105" s="356"/>
    </row>
    <row r="106" spans="1:105" s="86" customFormat="1" ht="15" customHeight="1">
      <c r="A106" s="377" t="s">
        <v>244</v>
      </c>
      <c r="B106" s="377"/>
      <c r="C106" s="377"/>
      <c r="D106" s="377"/>
      <c r="E106" s="377"/>
      <c r="F106" s="377"/>
      <c r="G106" s="377"/>
      <c r="H106" s="386"/>
      <c r="I106" s="386"/>
      <c r="J106" s="386"/>
      <c r="K106" s="386"/>
      <c r="L106" s="386"/>
      <c r="M106" s="386"/>
      <c r="N106" s="386"/>
      <c r="O106" s="386"/>
      <c r="P106" s="386"/>
      <c r="Q106" s="386"/>
      <c r="R106" s="386"/>
      <c r="S106" s="386"/>
      <c r="T106" s="386"/>
      <c r="U106" s="386"/>
      <c r="V106" s="386"/>
      <c r="W106" s="386"/>
      <c r="X106" s="386"/>
      <c r="Y106" s="386"/>
      <c r="Z106" s="386"/>
      <c r="AA106" s="386"/>
      <c r="AB106" s="386"/>
      <c r="AC106" s="386"/>
      <c r="AD106" s="386"/>
      <c r="AE106" s="386"/>
      <c r="AF106" s="386"/>
      <c r="AG106" s="386"/>
      <c r="AH106" s="386"/>
      <c r="AI106" s="386"/>
      <c r="AJ106" s="386"/>
      <c r="AK106" s="386"/>
      <c r="AL106" s="386"/>
      <c r="AM106" s="386"/>
      <c r="AN106" s="386"/>
      <c r="AO106" s="386"/>
      <c r="AP106" s="386"/>
      <c r="AQ106" s="386"/>
      <c r="AR106" s="386"/>
      <c r="AS106" s="386"/>
      <c r="AT106" s="386"/>
      <c r="AU106" s="386"/>
      <c r="AV106" s="386"/>
      <c r="AW106" s="386"/>
      <c r="AX106" s="386"/>
      <c r="AY106" s="386"/>
      <c r="AZ106" s="386"/>
      <c r="BA106" s="386"/>
      <c r="BB106" s="386"/>
      <c r="BC106" s="386"/>
      <c r="BD106" s="322"/>
      <c r="BE106" s="322"/>
      <c r="BF106" s="322"/>
      <c r="BG106" s="322"/>
      <c r="BH106" s="322"/>
      <c r="BI106" s="322"/>
      <c r="BJ106" s="322"/>
      <c r="BK106" s="322"/>
      <c r="BL106" s="322"/>
      <c r="BM106" s="322"/>
      <c r="BN106" s="322"/>
      <c r="BO106" s="322"/>
      <c r="BP106" s="322"/>
      <c r="BQ106" s="322"/>
      <c r="BR106" s="322"/>
      <c r="BS106" s="322"/>
      <c r="BT106" s="322"/>
      <c r="BU106" s="322"/>
      <c r="BV106" s="322"/>
      <c r="BW106" s="322"/>
      <c r="BX106" s="322"/>
      <c r="BY106" s="322"/>
      <c r="BZ106" s="322"/>
      <c r="CA106" s="322"/>
      <c r="CB106" s="322"/>
      <c r="CC106" s="322"/>
      <c r="CD106" s="322"/>
      <c r="CE106" s="322"/>
      <c r="CF106" s="322"/>
      <c r="CG106" s="322"/>
      <c r="CH106" s="322"/>
      <c r="CI106" s="322"/>
      <c r="CJ106" s="387"/>
      <c r="CK106" s="387"/>
      <c r="CL106" s="387"/>
      <c r="CM106" s="387"/>
      <c r="CN106" s="387"/>
      <c r="CO106" s="387"/>
      <c r="CP106" s="387"/>
      <c r="CQ106" s="387"/>
      <c r="CR106" s="387"/>
      <c r="CS106" s="387"/>
      <c r="CT106" s="387"/>
      <c r="CU106" s="387"/>
      <c r="CV106" s="387"/>
      <c r="CW106" s="387"/>
      <c r="CX106" s="387"/>
      <c r="CY106" s="387"/>
      <c r="CZ106" s="387"/>
      <c r="DA106" s="387"/>
    </row>
    <row r="107" spans="1:105" s="86" customFormat="1" ht="15" customHeight="1">
      <c r="A107" s="377"/>
      <c r="B107" s="377"/>
      <c r="C107" s="377"/>
      <c r="D107" s="377"/>
      <c r="E107" s="377"/>
      <c r="F107" s="377"/>
      <c r="G107" s="377"/>
      <c r="H107" s="386"/>
      <c r="I107" s="386"/>
      <c r="J107" s="386"/>
      <c r="K107" s="386"/>
      <c r="L107" s="386"/>
      <c r="M107" s="386"/>
      <c r="N107" s="386"/>
      <c r="O107" s="386"/>
      <c r="P107" s="386"/>
      <c r="Q107" s="386"/>
      <c r="R107" s="386"/>
      <c r="S107" s="386"/>
      <c r="T107" s="386"/>
      <c r="U107" s="386"/>
      <c r="V107" s="386"/>
      <c r="W107" s="386"/>
      <c r="X107" s="386"/>
      <c r="Y107" s="386"/>
      <c r="Z107" s="386"/>
      <c r="AA107" s="386"/>
      <c r="AB107" s="386"/>
      <c r="AC107" s="386"/>
      <c r="AD107" s="386"/>
      <c r="AE107" s="386"/>
      <c r="AF107" s="386"/>
      <c r="AG107" s="386"/>
      <c r="AH107" s="386"/>
      <c r="AI107" s="386"/>
      <c r="AJ107" s="386"/>
      <c r="AK107" s="386"/>
      <c r="AL107" s="386"/>
      <c r="AM107" s="386"/>
      <c r="AN107" s="386"/>
      <c r="AO107" s="386"/>
      <c r="AP107" s="386"/>
      <c r="AQ107" s="386"/>
      <c r="AR107" s="386"/>
      <c r="AS107" s="386"/>
      <c r="AT107" s="386"/>
      <c r="AU107" s="386"/>
      <c r="AV107" s="386"/>
      <c r="AW107" s="386"/>
      <c r="AX107" s="386"/>
      <c r="AY107" s="386"/>
      <c r="AZ107" s="386"/>
      <c r="BA107" s="386"/>
      <c r="BB107" s="386"/>
      <c r="BC107" s="386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22"/>
      <c r="CB107" s="322"/>
      <c r="CC107" s="322"/>
      <c r="CD107" s="322"/>
      <c r="CE107" s="322"/>
      <c r="CF107" s="322"/>
      <c r="CG107" s="322"/>
      <c r="CH107" s="322"/>
      <c r="CI107" s="322"/>
      <c r="CJ107" s="322"/>
      <c r="CK107" s="322"/>
      <c r="CL107" s="322"/>
      <c r="CM107" s="322"/>
      <c r="CN107" s="322"/>
      <c r="CO107" s="322"/>
      <c r="CP107" s="322"/>
      <c r="CQ107" s="322"/>
      <c r="CR107" s="322"/>
      <c r="CS107" s="322"/>
      <c r="CT107" s="322"/>
      <c r="CU107" s="322"/>
      <c r="CV107" s="322"/>
      <c r="CW107" s="322"/>
      <c r="CX107" s="322"/>
      <c r="CY107" s="322"/>
      <c r="CZ107" s="322"/>
      <c r="DA107" s="322"/>
    </row>
    <row r="108" spans="1:105" s="86" customFormat="1" ht="15" customHeight="1">
      <c r="A108" s="377"/>
      <c r="B108" s="377"/>
      <c r="C108" s="377"/>
      <c r="D108" s="377"/>
      <c r="E108" s="377"/>
      <c r="F108" s="377"/>
      <c r="G108" s="377"/>
      <c r="H108" s="340" t="s">
        <v>229</v>
      </c>
      <c r="I108" s="340"/>
      <c r="J108" s="340"/>
      <c r="K108" s="340"/>
      <c r="L108" s="340"/>
      <c r="M108" s="340"/>
      <c r="N108" s="340"/>
      <c r="O108" s="340"/>
      <c r="P108" s="340"/>
      <c r="Q108" s="340"/>
      <c r="R108" s="340"/>
      <c r="S108" s="340"/>
      <c r="T108" s="340"/>
      <c r="U108" s="340"/>
      <c r="V108" s="340"/>
      <c r="W108" s="340"/>
      <c r="X108" s="340"/>
      <c r="Y108" s="340"/>
      <c r="Z108" s="340"/>
      <c r="AA108" s="340"/>
      <c r="AB108" s="340"/>
      <c r="AC108" s="340"/>
      <c r="AD108" s="340"/>
      <c r="AE108" s="340"/>
      <c r="AF108" s="340"/>
      <c r="AG108" s="340"/>
      <c r="AH108" s="340"/>
      <c r="AI108" s="340"/>
      <c r="AJ108" s="340"/>
      <c r="AK108" s="340"/>
      <c r="AL108" s="340"/>
      <c r="AM108" s="340"/>
      <c r="AN108" s="340"/>
      <c r="AO108" s="340"/>
      <c r="AP108" s="340"/>
      <c r="AQ108" s="340"/>
      <c r="AR108" s="340"/>
      <c r="AS108" s="340"/>
      <c r="AT108" s="340"/>
      <c r="AU108" s="340"/>
      <c r="AV108" s="340"/>
      <c r="AW108" s="340"/>
      <c r="AX108" s="340"/>
      <c r="AY108" s="340"/>
      <c r="AZ108" s="340"/>
      <c r="BA108" s="340"/>
      <c r="BB108" s="340"/>
      <c r="BC108" s="341"/>
      <c r="BD108" s="322"/>
      <c r="BE108" s="322"/>
      <c r="BF108" s="322"/>
      <c r="BG108" s="322"/>
      <c r="BH108" s="322"/>
      <c r="BI108" s="322"/>
      <c r="BJ108" s="322"/>
      <c r="BK108" s="322"/>
      <c r="BL108" s="322"/>
      <c r="BM108" s="322"/>
      <c r="BN108" s="322"/>
      <c r="BO108" s="322"/>
      <c r="BP108" s="322"/>
      <c r="BQ108" s="322"/>
      <c r="BR108" s="322"/>
      <c r="BS108" s="322"/>
      <c r="BT108" s="322"/>
      <c r="BU108" s="322"/>
      <c r="BV108" s="322"/>
      <c r="BW108" s="322"/>
      <c r="BX108" s="322"/>
      <c r="BY108" s="322"/>
      <c r="BZ108" s="322"/>
      <c r="CA108" s="322"/>
      <c r="CB108" s="322"/>
      <c r="CC108" s="322"/>
      <c r="CD108" s="322"/>
      <c r="CE108" s="322"/>
      <c r="CF108" s="322"/>
      <c r="CG108" s="322"/>
      <c r="CH108" s="322"/>
      <c r="CI108" s="322"/>
      <c r="CJ108" s="322">
        <v>0</v>
      </c>
      <c r="CK108" s="322"/>
      <c r="CL108" s="322"/>
      <c r="CM108" s="322"/>
      <c r="CN108" s="322"/>
      <c r="CO108" s="322"/>
      <c r="CP108" s="322"/>
      <c r="CQ108" s="322"/>
      <c r="CR108" s="322"/>
      <c r="CS108" s="322"/>
      <c r="CT108" s="322"/>
      <c r="CU108" s="322"/>
      <c r="CV108" s="322"/>
      <c r="CW108" s="322"/>
      <c r="CX108" s="322"/>
      <c r="CY108" s="322"/>
      <c r="CZ108" s="322"/>
      <c r="DA108" s="322"/>
    </row>
    <row r="109" spans="1:105" ht="10.5" customHeight="1"/>
    <row r="110" spans="1:105" s="177" customFormat="1" ht="14.25">
      <c r="A110" s="364" t="s">
        <v>285</v>
      </c>
      <c r="B110" s="364"/>
      <c r="C110" s="364"/>
      <c r="D110" s="364"/>
      <c r="E110" s="364"/>
      <c r="F110" s="364"/>
      <c r="G110" s="364"/>
      <c r="H110" s="364"/>
      <c r="I110" s="364"/>
      <c r="J110" s="364"/>
      <c r="K110" s="364"/>
      <c r="L110" s="364"/>
      <c r="M110" s="364"/>
      <c r="N110" s="364"/>
      <c r="O110" s="364"/>
      <c r="P110" s="364"/>
      <c r="Q110" s="364"/>
      <c r="R110" s="364"/>
      <c r="S110" s="364"/>
      <c r="T110" s="364"/>
      <c r="U110" s="364"/>
      <c r="V110" s="364"/>
      <c r="W110" s="364"/>
      <c r="X110" s="364"/>
      <c r="Y110" s="364"/>
      <c r="Z110" s="364"/>
      <c r="AA110" s="364"/>
      <c r="AB110" s="364"/>
      <c r="AC110" s="364"/>
      <c r="AD110" s="364"/>
      <c r="AE110" s="364"/>
      <c r="AF110" s="364"/>
      <c r="AG110" s="364"/>
      <c r="AH110" s="364"/>
      <c r="AI110" s="364"/>
      <c r="AJ110" s="364"/>
      <c r="AK110" s="364"/>
      <c r="AL110" s="364"/>
      <c r="AM110" s="364"/>
      <c r="AN110" s="364"/>
      <c r="AO110" s="364"/>
      <c r="AP110" s="364"/>
      <c r="AQ110" s="364"/>
      <c r="AR110" s="364"/>
      <c r="AS110" s="364"/>
      <c r="AT110" s="364"/>
      <c r="AU110" s="364"/>
      <c r="AV110" s="364"/>
      <c r="AW110" s="364"/>
      <c r="AX110" s="364"/>
      <c r="AY110" s="364"/>
      <c r="AZ110" s="364"/>
      <c r="BA110" s="364"/>
      <c r="BB110" s="364"/>
      <c r="BC110" s="364"/>
      <c r="BD110" s="364"/>
      <c r="BE110" s="364"/>
      <c r="BF110" s="364"/>
      <c r="BG110" s="364"/>
      <c r="BH110" s="364"/>
      <c r="BI110" s="364"/>
      <c r="BJ110" s="364"/>
      <c r="BK110" s="364"/>
      <c r="BL110" s="364"/>
      <c r="BM110" s="364"/>
      <c r="BN110" s="364"/>
      <c r="BO110" s="364"/>
      <c r="BP110" s="364"/>
      <c r="BQ110" s="364"/>
      <c r="BR110" s="364"/>
      <c r="BS110" s="364"/>
      <c r="BT110" s="364"/>
      <c r="BU110" s="364"/>
      <c r="BV110" s="364"/>
      <c r="BW110" s="364"/>
      <c r="BX110" s="364"/>
      <c r="BY110" s="364"/>
      <c r="BZ110" s="364"/>
      <c r="CA110" s="364"/>
      <c r="CB110" s="364"/>
      <c r="CC110" s="364"/>
      <c r="CD110" s="364"/>
      <c r="CE110" s="364"/>
      <c r="CF110" s="364"/>
      <c r="CG110" s="364"/>
      <c r="CH110" s="364"/>
      <c r="CI110" s="364"/>
      <c r="CJ110" s="364"/>
      <c r="CK110" s="364"/>
      <c r="CL110" s="364"/>
      <c r="CM110" s="364"/>
      <c r="CN110" s="364"/>
      <c r="CO110" s="364"/>
      <c r="CP110" s="364"/>
      <c r="CQ110" s="364"/>
      <c r="CR110" s="364"/>
      <c r="CS110" s="364"/>
      <c r="CT110" s="364"/>
      <c r="CU110" s="364"/>
      <c r="CV110" s="364"/>
      <c r="CW110" s="364"/>
      <c r="CX110" s="364"/>
      <c r="CY110" s="364"/>
      <c r="CZ110" s="364"/>
      <c r="DA110" s="364"/>
    </row>
    <row r="111" spans="1:105" ht="10.5" customHeight="1"/>
    <row r="112" spans="1:105" s="175" customFormat="1" ht="45" customHeight="1">
      <c r="A112" s="357" t="s">
        <v>220</v>
      </c>
      <c r="B112" s="358"/>
      <c r="C112" s="358"/>
      <c r="D112" s="358"/>
      <c r="E112" s="358"/>
      <c r="F112" s="358"/>
      <c r="G112" s="359"/>
      <c r="H112" s="357" t="s">
        <v>0</v>
      </c>
      <c r="I112" s="358"/>
      <c r="J112" s="358"/>
      <c r="K112" s="358"/>
      <c r="L112" s="358"/>
      <c r="M112" s="358"/>
      <c r="N112" s="358"/>
      <c r="O112" s="358"/>
      <c r="P112" s="358"/>
      <c r="Q112" s="358"/>
      <c r="R112" s="358"/>
      <c r="S112" s="358"/>
      <c r="T112" s="358"/>
      <c r="U112" s="358"/>
      <c r="V112" s="358"/>
      <c r="W112" s="358"/>
      <c r="X112" s="358"/>
      <c r="Y112" s="358"/>
      <c r="Z112" s="358"/>
      <c r="AA112" s="358"/>
      <c r="AB112" s="358"/>
      <c r="AC112" s="358"/>
      <c r="AD112" s="358"/>
      <c r="AE112" s="358"/>
      <c r="AF112" s="358"/>
      <c r="AG112" s="358"/>
      <c r="AH112" s="358"/>
      <c r="AI112" s="358"/>
      <c r="AJ112" s="358"/>
      <c r="AK112" s="358"/>
      <c r="AL112" s="358"/>
      <c r="AM112" s="358"/>
      <c r="AN112" s="358"/>
      <c r="AO112" s="359"/>
      <c r="AP112" s="357" t="s">
        <v>286</v>
      </c>
      <c r="AQ112" s="358"/>
      <c r="AR112" s="358"/>
      <c r="AS112" s="358"/>
      <c r="AT112" s="358"/>
      <c r="AU112" s="358"/>
      <c r="AV112" s="358"/>
      <c r="AW112" s="358"/>
      <c r="AX112" s="358"/>
      <c r="AY112" s="358"/>
      <c r="AZ112" s="358"/>
      <c r="BA112" s="358"/>
      <c r="BB112" s="358"/>
      <c r="BC112" s="358"/>
      <c r="BD112" s="358"/>
      <c r="BE112" s="359"/>
      <c r="BF112" s="357" t="s">
        <v>287</v>
      </c>
      <c r="BG112" s="358"/>
      <c r="BH112" s="358"/>
      <c r="BI112" s="358"/>
      <c r="BJ112" s="358"/>
      <c r="BK112" s="358"/>
      <c r="BL112" s="358"/>
      <c r="BM112" s="358"/>
      <c r="BN112" s="358"/>
      <c r="BO112" s="358"/>
      <c r="BP112" s="358"/>
      <c r="BQ112" s="358"/>
      <c r="BR112" s="358"/>
      <c r="BS112" s="358"/>
      <c r="BT112" s="358"/>
      <c r="BU112" s="359"/>
      <c r="BV112" s="357" t="s">
        <v>288</v>
      </c>
      <c r="BW112" s="358"/>
      <c r="BX112" s="358"/>
      <c r="BY112" s="358"/>
      <c r="BZ112" s="358"/>
      <c r="CA112" s="358"/>
      <c r="CB112" s="358"/>
      <c r="CC112" s="358"/>
      <c r="CD112" s="358"/>
      <c r="CE112" s="358"/>
      <c r="CF112" s="358"/>
      <c r="CG112" s="358"/>
      <c r="CH112" s="358"/>
      <c r="CI112" s="358"/>
      <c r="CJ112" s="358"/>
      <c r="CK112" s="359"/>
      <c r="CL112" s="357" t="s">
        <v>289</v>
      </c>
      <c r="CM112" s="358"/>
      <c r="CN112" s="358"/>
      <c r="CO112" s="358"/>
      <c r="CP112" s="358"/>
      <c r="CQ112" s="358"/>
      <c r="CR112" s="358"/>
      <c r="CS112" s="358"/>
      <c r="CT112" s="358"/>
      <c r="CU112" s="358"/>
      <c r="CV112" s="358"/>
      <c r="CW112" s="358"/>
      <c r="CX112" s="358"/>
      <c r="CY112" s="358"/>
      <c r="CZ112" s="358"/>
      <c r="DA112" s="359"/>
    </row>
    <row r="113" spans="1:105" s="85" customFormat="1" ht="12.75">
      <c r="A113" s="356">
        <v>1</v>
      </c>
      <c r="B113" s="356"/>
      <c r="C113" s="356"/>
      <c r="D113" s="356"/>
      <c r="E113" s="356"/>
      <c r="F113" s="356"/>
      <c r="G113" s="356"/>
      <c r="H113" s="356">
        <v>2</v>
      </c>
      <c r="I113" s="356"/>
      <c r="J113" s="356"/>
      <c r="K113" s="356"/>
      <c r="L113" s="356"/>
      <c r="M113" s="356"/>
      <c r="N113" s="356"/>
      <c r="O113" s="356"/>
      <c r="P113" s="356"/>
      <c r="Q113" s="356"/>
      <c r="R113" s="356"/>
      <c r="S113" s="356"/>
      <c r="T113" s="356"/>
      <c r="U113" s="356"/>
      <c r="V113" s="356"/>
      <c r="W113" s="356"/>
      <c r="X113" s="356"/>
      <c r="Y113" s="356"/>
      <c r="Z113" s="356"/>
      <c r="AA113" s="356"/>
      <c r="AB113" s="356"/>
      <c r="AC113" s="356"/>
      <c r="AD113" s="356"/>
      <c r="AE113" s="356"/>
      <c r="AF113" s="356"/>
      <c r="AG113" s="356"/>
      <c r="AH113" s="356"/>
      <c r="AI113" s="356"/>
      <c r="AJ113" s="356"/>
      <c r="AK113" s="356"/>
      <c r="AL113" s="356"/>
      <c r="AM113" s="356"/>
      <c r="AN113" s="356"/>
      <c r="AO113" s="356"/>
      <c r="AP113" s="356">
        <v>4</v>
      </c>
      <c r="AQ113" s="356"/>
      <c r="AR113" s="356"/>
      <c r="AS113" s="356"/>
      <c r="AT113" s="356"/>
      <c r="AU113" s="356"/>
      <c r="AV113" s="356"/>
      <c r="AW113" s="356"/>
      <c r="AX113" s="356"/>
      <c r="AY113" s="356"/>
      <c r="AZ113" s="356"/>
      <c r="BA113" s="356"/>
      <c r="BB113" s="356"/>
      <c r="BC113" s="356"/>
      <c r="BD113" s="356"/>
      <c r="BE113" s="356"/>
      <c r="BF113" s="356">
        <v>5</v>
      </c>
      <c r="BG113" s="356"/>
      <c r="BH113" s="356"/>
      <c r="BI113" s="356"/>
      <c r="BJ113" s="356"/>
      <c r="BK113" s="356"/>
      <c r="BL113" s="356"/>
      <c r="BM113" s="356"/>
      <c r="BN113" s="356"/>
      <c r="BO113" s="356"/>
      <c r="BP113" s="356"/>
      <c r="BQ113" s="356"/>
      <c r="BR113" s="356"/>
      <c r="BS113" s="356"/>
      <c r="BT113" s="356"/>
      <c r="BU113" s="356"/>
      <c r="BV113" s="356">
        <v>6</v>
      </c>
      <c r="BW113" s="356"/>
      <c r="BX113" s="356"/>
      <c r="BY113" s="356"/>
      <c r="BZ113" s="356"/>
      <c r="CA113" s="356"/>
      <c r="CB113" s="356"/>
      <c r="CC113" s="356"/>
      <c r="CD113" s="356"/>
      <c r="CE113" s="356"/>
      <c r="CF113" s="356"/>
      <c r="CG113" s="356"/>
      <c r="CH113" s="356"/>
      <c r="CI113" s="356"/>
      <c r="CJ113" s="356"/>
      <c r="CK113" s="356"/>
      <c r="CL113" s="356">
        <v>6</v>
      </c>
      <c r="CM113" s="356"/>
      <c r="CN113" s="356"/>
      <c r="CO113" s="356"/>
      <c r="CP113" s="356"/>
      <c r="CQ113" s="356"/>
      <c r="CR113" s="356"/>
      <c r="CS113" s="356"/>
      <c r="CT113" s="356"/>
      <c r="CU113" s="356"/>
      <c r="CV113" s="356"/>
      <c r="CW113" s="356"/>
      <c r="CX113" s="356"/>
      <c r="CY113" s="356"/>
      <c r="CZ113" s="356"/>
      <c r="DA113" s="356"/>
    </row>
    <row r="114" spans="1:105" s="86" customFormat="1" ht="15" customHeight="1">
      <c r="A114" s="377" t="s">
        <v>244</v>
      </c>
      <c r="B114" s="377"/>
      <c r="C114" s="377"/>
      <c r="D114" s="377"/>
      <c r="E114" s="377"/>
      <c r="F114" s="377"/>
      <c r="G114" s="377"/>
      <c r="H114" s="386"/>
      <c r="I114" s="386"/>
      <c r="J114" s="386"/>
      <c r="K114" s="386"/>
      <c r="L114" s="386"/>
      <c r="M114" s="386"/>
      <c r="N114" s="386"/>
      <c r="O114" s="386"/>
      <c r="P114" s="386"/>
      <c r="Q114" s="386"/>
      <c r="R114" s="386"/>
      <c r="S114" s="386"/>
      <c r="T114" s="386"/>
      <c r="U114" s="386"/>
      <c r="V114" s="386"/>
      <c r="W114" s="386"/>
      <c r="X114" s="386"/>
      <c r="Y114" s="386"/>
      <c r="Z114" s="386"/>
      <c r="AA114" s="386"/>
      <c r="AB114" s="386"/>
      <c r="AC114" s="386"/>
      <c r="AD114" s="386"/>
      <c r="AE114" s="386"/>
      <c r="AF114" s="386"/>
      <c r="AG114" s="386"/>
      <c r="AH114" s="386"/>
      <c r="AI114" s="386"/>
      <c r="AJ114" s="386"/>
      <c r="AK114" s="386"/>
      <c r="AL114" s="386"/>
      <c r="AM114" s="386"/>
      <c r="AN114" s="386"/>
      <c r="AO114" s="386"/>
      <c r="AP114" s="322"/>
      <c r="AQ114" s="322"/>
      <c r="AR114" s="322"/>
      <c r="AS114" s="322"/>
      <c r="AT114" s="322"/>
      <c r="AU114" s="322"/>
      <c r="AV114" s="322"/>
      <c r="AW114" s="322"/>
      <c r="AX114" s="322"/>
      <c r="AY114" s="322"/>
      <c r="AZ114" s="322"/>
      <c r="BA114" s="322"/>
      <c r="BB114" s="322"/>
      <c r="BC114" s="322"/>
      <c r="BD114" s="322"/>
      <c r="BE114" s="322"/>
      <c r="BF114" s="322"/>
      <c r="BG114" s="322"/>
      <c r="BH114" s="322"/>
      <c r="BI114" s="322"/>
      <c r="BJ114" s="322"/>
      <c r="BK114" s="322"/>
      <c r="BL114" s="322"/>
      <c r="BM114" s="322"/>
      <c r="BN114" s="322"/>
      <c r="BO114" s="322"/>
      <c r="BP114" s="322"/>
      <c r="BQ114" s="322"/>
      <c r="BR114" s="322"/>
      <c r="BS114" s="322"/>
      <c r="BT114" s="322"/>
      <c r="BU114" s="322"/>
      <c r="BV114" s="322"/>
      <c r="BW114" s="322"/>
      <c r="BX114" s="322"/>
      <c r="BY114" s="322"/>
      <c r="BZ114" s="322"/>
      <c r="CA114" s="322"/>
      <c r="CB114" s="322"/>
      <c r="CC114" s="322"/>
      <c r="CD114" s="322"/>
      <c r="CE114" s="322"/>
      <c r="CF114" s="322"/>
      <c r="CG114" s="322"/>
      <c r="CH114" s="322"/>
      <c r="CI114" s="322"/>
      <c r="CJ114" s="322"/>
      <c r="CK114" s="322"/>
      <c r="CL114" s="322"/>
      <c r="CM114" s="322"/>
      <c r="CN114" s="322"/>
      <c r="CO114" s="322"/>
      <c r="CP114" s="322"/>
      <c r="CQ114" s="322"/>
      <c r="CR114" s="322"/>
      <c r="CS114" s="322"/>
      <c r="CT114" s="322"/>
      <c r="CU114" s="322"/>
      <c r="CV114" s="322"/>
      <c r="CW114" s="322"/>
      <c r="CX114" s="322"/>
      <c r="CY114" s="322"/>
      <c r="CZ114" s="322"/>
      <c r="DA114" s="322"/>
    </row>
    <row r="115" spans="1:105" s="86" customFormat="1" ht="15" customHeight="1">
      <c r="A115" s="377" t="s">
        <v>134</v>
      </c>
      <c r="B115" s="377"/>
      <c r="C115" s="377"/>
      <c r="D115" s="377"/>
      <c r="E115" s="377"/>
      <c r="F115" s="377"/>
      <c r="G115" s="377"/>
      <c r="H115" s="386"/>
      <c r="I115" s="386"/>
      <c r="J115" s="386"/>
      <c r="K115" s="386"/>
      <c r="L115" s="386"/>
      <c r="M115" s="386"/>
      <c r="N115" s="386"/>
      <c r="O115" s="386"/>
      <c r="P115" s="386"/>
      <c r="Q115" s="386"/>
      <c r="R115" s="386"/>
      <c r="S115" s="386"/>
      <c r="T115" s="386"/>
      <c r="U115" s="386"/>
      <c r="V115" s="386"/>
      <c r="W115" s="386"/>
      <c r="X115" s="386"/>
      <c r="Y115" s="386"/>
      <c r="Z115" s="386"/>
      <c r="AA115" s="386"/>
      <c r="AB115" s="386"/>
      <c r="AC115" s="386"/>
      <c r="AD115" s="386"/>
      <c r="AE115" s="386"/>
      <c r="AF115" s="386"/>
      <c r="AG115" s="386"/>
      <c r="AH115" s="386"/>
      <c r="AI115" s="386"/>
      <c r="AJ115" s="386"/>
      <c r="AK115" s="386"/>
      <c r="AL115" s="386"/>
      <c r="AM115" s="386"/>
      <c r="AN115" s="386"/>
      <c r="AO115" s="386"/>
      <c r="AP115" s="322"/>
      <c r="AQ115" s="322"/>
      <c r="AR115" s="322"/>
      <c r="AS115" s="322"/>
      <c r="AT115" s="322"/>
      <c r="AU115" s="322"/>
      <c r="AV115" s="322"/>
      <c r="AW115" s="322"/>
      <c r="AX115" s="322"/>
      <c r="AY115" s="322"/>
      <c r="AZ115" s="322"/>
      <c r="BA115" s="322"/>
      <c r="BB115" s="322"/>
      <c r="BC115" s="322"/>
      <c r="BD115" s="322"/>
      <c r="BE115" s="322"/>
      <c r="BF115" s="322"/>
      <c r="BG115" s="322"/>
      <c r="BH115" s="322"/>
      <c r="BI115" s="322"/>
      <c r="BJ115" s="322"/>
      <c r="BK115" s="322"/>
      <c r="BL115" s="322"/>
      <c r="BM115" s="322"/>
      <c r="BN115" s="322"/>
      <c r="BO115" s="322"/>
      <c r="BP115" s="322"/>
      <c r="BQ115" s="322"/>
      <c r="BR115" s="322"/>
      <c r="BS115" s="322"/>
      <c r="BT115" s="322"/>
      <c r="BU115" s="322"/>
      <c r="BV115" s="322"/>
      <c r="BW115" s="322"/>
      <c r="BX115" s="322"/>
      <c r="BY115" s="322"/>
      <c r="BZ115" s="322"/>
      <c r="CA115" s="322"/>
      <c r="CB115" s="322"/>
      <c r="CC115" s="322"/>
      <c r="CD115" s="322"/>
      <c r="CE115" s="322"/>
      <c r="CF115" s="322"/>
      <c r="CG115" s="322"/>
      <c r="CH115" s="322"/>
      <c r="CI115" s="322"/>
      <c r="CJ115" s="322"/>
      <c r="CK115" s="322"/>
      <c r="CL115" s="322"/>
      <c r="CM115" s="322"/>
      <c r="CN115" s="322"/>
      <c r="CO115" s="322"/>
      <c r="CP115" s="322"/>
      <c r="CQ115" s="322"/>
      <c r="CR115" s="322"/>
      <c r="CS115" s="322"/>
      <c r="CT115" s="322"/>
      <c r="CU115" s="322"/>
      <c r="CV115" s="322"/>
      <c r="CW115" s="322"/>
      <c r="CX115" s="322"/>
      <c r="CY115" s="322"/>
      <c r="CZ115" s="322"/>
      <c r="DA115" s="322"/>
    </row>
    <row r="116" spans="1:105" s="86" customFormat="1" ht="15" customHeight="1">
      <c r="A116" s="377"/>
      <c r="B116" s="377"/>
      <c r="C116" s="377"/>
      <c r="D116" s="377"/>
      <c r="E116" s="377"/>
      <c r="F116" s="377"/>
      <c r="G116" s="377"/>
      <c r="H116" s="339" t="s">
        <v>229</v>
      </c>
      <c r="I116" s="340"/>
      <c r="J116" s="340"/>
      <c r="K116" s="340"/>
      <c r="L116" s="340"/>
      <c r="M116" s="340"/>
      <c r="N116" s="340"/>
      <c r="O116" s="340"/>
      <c r="P116" s="340"/>
      <c r="Q116" s="340"/>
      <c r="R116" s="340"/>
      <c r="S116" s="340"/>
      <c r="T116" s="340"/>
      <c r="U116" s="340"/>
      <c r="V116" s="340"/>
      <c r="W116" s="340"/>
      <c r="X116" s="340"/>
      <c r="Y116" s="340"/>
      <c r="Z116" s="340"/>
      <c r="AA116" s="340"/>
      <c r="AB116" s="340"/>
      <c r="AC116" s="340"/>
      <c r="AD116" s="340"/>
      <c r="AE116" s="340"/>
      <c r="AF116" s="340"/>
      <c r="AG116" s="340"/>
      <c r="AH116" s="340"/>
      <c r="AI116" s="340"/>
      <c r="AJ116" s="340"/>
      <c r="AK116" s="340"/>
      <c r="AL116" s="340"/>
      <c r="AM116" s="340"/>
      <c r="AN116" s="340"/>
      <c r="AO116" s="341"/>
      <c r="AP116" s="322" t="s">
        <v>7</v>
      </c>
      <c r="AQ116" s="322"/>
      <c r="AR116" s="322"/>
      <c r="AS116" s="322"/>
      <c r="AT116" s="322"/>
      <c r="AU116" s="322"/>
      <c r="AV116" s="322"/>
      <c r="AW116" s="322"/>
      <c r="AX116" s="322"/>
      <c r="AY116" s="322"/>
      <c r="AZ116" s="322"/>
      <c r="BA116" s="322"/>
      <c r="BB116" s="322"/>
      <c r="BC116" s="322"/>
      <c r="BD116" s="322"/>
      <c r="BE116" s="322"/>
      <c r="BF116" s="322" t="s">
        <v>7</v>
      </c>
      <c r="BG116" s="322"/>
      <c r="BH116" s="322"/>
      <c r="BI116" s="322"/>
      <c r="BJ116" s="322"/>
      <c r="BK116" s="322"/>
      <c r="BL116" s="322"/>
      <c r="BM116" s="322"/>
      <c r="BN116" s="322"/>
      <c r="BO116" s="322"/>
      <c r="BP116" s="322"/>
      <c r="BQ116" s="322"/>
      <c r="BR116" s="322"/>
      <c r="BS116" s="322"/>
      <c r="BT116" s="322"/>
      <c r="BU116" s="322"/>
      <c r="BV116" s="322" t="s">
        <v>7</v>
      </c>
      <c r="BW116" s="322"/>
      <c r="BX116" s="322"/>
      <c r="BY116" s="322"/>
      <c r="BZ116" s="322"/>
      <c r="CA116" s="322"/>
      <c r="CB116" s="322"/>
      <c r="CC116" s="322"/>
      <c r="CD116" s="322"/>
      <c r="CE116" s="322"/>
      <c r="CF116" s="322"/>
      <c r="CG116" s="322"/>
      <c r="CH116" s="322"/>
      <c r="CI116" s="322"/>
      <c r="CJ116" s="322"/>
      <c r="CK116" s="322"/>
      <c r="CL116" s="322">
        <f>CL114+CL115</f>
        <v>0</v>
      </c>
      <c r="CM116" s="322"/>
      <c r="CN116" s="322"/>
      <c r="CO116" s="322"/>
      <c r="CP116" s="322"/>
      <c r="CQ116" s="322"/>
      <c r="CR116" s="322"/>
      <c r="CS116" s="322"/>
      <c r="CT116" s="322"/>
      <c r="CU116" s="322"/>
      <c r="CV116" s="322"/>
      <c r="CW116" s="322"/>
      <c r="CX116" s="322"/>
      <c r="CY116" s="322"/>
      <c r="CZ116" s="322"/>
      <c r="DA116" s="322"/>
    </row>
    <row r="118" spans="1:105" s="177" customFormat="1" ht="14.25">
      <c r="A118" s="364" t="s">
        <v>290</v>
      </c>
      <c r="B118" s="364"/>
      <c r="C118" s="364"/>
      <c r="D118" s="364"/>
      <c r="E118" s="364"/>
      <c r="F118" s="364"/>
      <c r="G118" s="364"/>
      <c r="H118" s="364"/>
      <c r="I118" s="364"/>
      <c r="J118" s="364"/>
      <c r="K118" s="364"/>
      <c r="L118" s="364"/>
      <c r="M118" s="364"/>
      <c r="N118" s="364"/>
      <c r="O118" s="364"/>
      <c r="P118" s="364"/>
      <c r="Q118" s="364"/>
      <c r="R118" s="364"/>
      <c r="S118" s="364"/>
      <c r="T118" s="364"/>
      <c r="U118" s="364"/>
      <c r="V118" s="364"/>
      <c r="W118" s="364"/>
      <c r="X118" s="364"/>
      <c r="Y118" s="364"/>
      <c r="Z118" s="364"/>
      <c r="AA118" s="364"/>
      <c r="AB118" s="364"/>
      <c r="AC118" s="364"/>
      <c r="AD118" s="364"/>
      <c r="AE118" s="364"/>
      <c r="AF118" s="364"/>
      <c r="AG118" s="364"/>
      <c r="AH118" s="364"/>
      <c r="AI118" s="364"/>
      <c r="AJ118" s="364"/>
      <c r="AK118" s="364"/>
      <c r="AL118" s="364"/>
      <c r="AM118" s="364"/>
      <c r="AN118" s="364"/>
      <c r="AO118" s="364"/>
      <c r="AP118" s="364"/>
      <c r="AQ118" s="364"/>
      <c r="AR118" s="364"/>
      <c r="AS118" s="364"/>
      <c r="AT118" s="364"/>
      <c r="AU118" s="364"/>
      <c r="AV118" s="364"/>
      <c r="AW118" s="364"/>
      <c r="AX118" s="364"/>
      <c r="AY118" s="364"/>
      <c r="AZ118" s="364"/>
      <c r="BA118" s="364"/>
      <c r="BB118" s="364"/>
      <c r="BC118" s="364"/>
      <c r="BD118" s="364"/>
      <c r="BE118" s="364"/>
      <c r="BF118" s="364"/>
      <c r="BG118" s="364"/>
      <c r="BH118" s="364"/>
      <c r="BI118" s="364"/>
      <c r="BJ118" s="364"/>
      <c r="BK118" s="364"/>
      <c r="BL118" s="364"/>
      <c r="BM118" s="364"/>
      <c r="BN118" s="364"/>
      <c r="BO118" s="364"/>
      <c r="BP118" s="364"/>
      <c r="BQ118" s="364"/>
      <c r="BR118" s="364"/>
      <c r="BS118" s="364"/>
      <c r="BT118" s="364"/>
      <c r="BU118" s="364"/>
      <c r="BV118" s="364"/>
      <c r="BW118" s="364"/>
      <c r="BX118" s="364"/>
      <c r="BY118" s="364"/>
      <c r="BZ118" s="364"/>
      <c r="CA118" s="364"/>
      <c r="CB118" s="364"/>
      <c r="CC118" s="364"/>
      <c r="CD118" s="364"/>
      <c r="CE118" s="364"/>
      <c r="CF118" s="364"/>
      <c r="CG118" s="364"/>
      <c r="CH118" s="364"/>
      <c r="CI118" s="364"/>
      <c r="CJ118" s="364"/>
      <c r="CK118" s="364"/>
      <c r="CL118" s="364"/>
      <c r="CM118" s="364"/>
      <c r="CN118" s="364"/>
      <c r="CO118" s="364"/>
      <c r="CP118" s="364"/>
      <c r="CQ118" s="364"/>
      <c r="CR118" s="364"/>
      <c r="CS118" s="364"/>
      <c r="CT118" s="364"/>
      <c r="CU118" s="364"/>
      <c r="CV118" s="364"/>
      <c r="CW118" s="364"/>
      <c r="CX118" s="364"/>
      <c r="CY118" s="364"/>
      <c r="CZ118" s="364"/>
      <c r="DA118" s="364"/>
    </row>
    <row r="119" spans="1:105" ht="10.5" customHeight="1"/>
    <row r="120" spans="1:105" s="175" customFormat="1" ht="45" customHeight="1">
      <c r="A120" s="368" t="s">
        <v>220</v>
      </c>
      <c r="B120" s="369"/>
      <c r="C120" s="369"/>
      <c r="D120" s="369"/>
      <c r="E120" s="369"/>
      <c r="F120" s="369"/>
      <c r="G120" s="370"/>
      <c r="H120" s="368" t="s">
        <v>0</v>
      </c>
      <c r="I120" s="369"/>
      <c r="J120" s="369"/>
      <c r="K120" s="369"/>
      <c r="L120" s="369"/>
      <c r="M120" s="369"/>
      <c r="N120" s="369"/>
      <c r="O120" s="369"/>
      <c r="P120" s="369"/>
      <c r="Q120" s="369"/>
      <c r="R120" s="369"/>
      <c r="S120" s="369"/>
      <c r="T120" s="369"/>
      <c r="U120" s="369"/>
      <c r="V120" s="369"/>
      <c r="W120" s="369"/>
      <c r="X120" s="369"/>
      <c r="Y120" s="369"/>
      <c r="Z120" s="369"/>
      <c r="AA120" s="369"/>
      <c r="AB120" s="369"/>
      <c r="AC120" s="369"/>
      <c r="AD120" s="369"/>
      <c r="AE120" s="369"/>
      <c r="AF120" s="369"/>
      <c r="AG120" s="369"/>
      <c r="AH120" s="369"/>
      <c r="AI120" s="369"/>
      <c r="AJ120" s="369"/>
      <c r="AK120" s="369"/>
      <c r="AL120" s="369"/>
      <c r="AM120" s="369"/>
      <c r="AN120" s="369"/>
      <c r="AO120" s="369"/>
      <c r="AP120" s="369"/>
      <c r="AQ120" s="369"/>
      <c r="AR120" s="369"/>
      <c r="AS120" s="369"/>
      <c r="AT120" s="369"/>
      <c r="AU120" s="369"/>
      <c r="AV120" s="369"/>
      <c r="AW120" s="369"/>
      <c r="AX120" s="369"/>
      <c r="AY120" s="369"/>
      <c r="AZ120" s="369"/>
      <c r="BA120" s="369"/>
      <c r="BB120" s="369"/>
      <c r="BC120" s="370"/>
      <c r="BD120" s="368" t="s">
        <v>291</v>
      </c>
      <c r="BE120" s="369"/>
      <c r="BF120" s="369"/>
      <c r="BG120" s="369"/>
      <c r="BH120" s="369"/>
      <c r="BI120" s="369"/>
      <c r="BJ120" s="369"/>
      <c r="BK120" s="369"/>
      <c r="BL120" s="369"/>
      <c r="BM120" s="369"/>
      <c r="BN120" s="369"/>
      <c r="BO120" s="369"/>
      <c r="BP120" s="369"/>
      <c r="BQ120" s="369"/>
      <c r="BR120" s="369"/>
      <c r="BS120" s="370"/>
      <c r="BT120" s="368" t="s">
        <v>292</v>
      </c>
      <c r="BU120" s="369"/>
      <c r="BV120" s="369"/>
      <c r="BW120" s="369"/>
      <c r="BX120" s="369"/>
      <c r="BY120" s="369"/>
      <c r="BZ120" s="369"/>
      <c r="CA120" s="369"/>
      <c r="CB120" s="369"/>
      <c r="CC120" s="369"/>
      <c r="CD120" s="369"/>
      <c r="CE120" s="369"/>
      <c r="CF120" s="369"/>
      <c r="CG120" s="369"/>
      <c r="CH120" s="369"/>
      <c r="CI120" s="370"/>
      <c r="CJ120" s="368" t="s">
        <v>293</v>
      </c>
      <c r="CK120" s="369"/>
      <c r="CL120" s="369"/>
      <c r="CM120" s="369"/>
      <c r="CN120" s="369"/>
      <c r="CO120" s="369"/>
      <c r="CP120" s="369"/>
      <c r="CQ120" s="369"/>
      <c r="CR120" s="369"/>
      <c r="CS120" s="369"/>
      <c r="CT120" s="369"/>
      <c r="CU120" s="369"/>
      <c r="CV120" s="369"/>
      <c r="CW120" s="369"/>
      <c r="CX120" s="369"/>
      <c r="CY120" s="369"/>
      <c r="CZ120" s="369"/>
      <c r="DA120" s="370"/>
    </row>
    <row r="121" spans="1:105" s="85" customFormat="1" ht="12.75">
      <c r="A121" s="356">
        <v>1</v>
      </c>
      <c r="B121" s="356"/>
      <c r="C121" s="356"/>
      <c r="D121" s="356"/>
      <c r="E121" s="356"/>
      <c r="F121" s="356"/>
      <c r="G121" s="356"/>
      <c r="H121" s="356">
        <v>2</v>
      </c>
      <c r="I121" s="356"/>
      <c r="J121" s="356"/>
      <c r="K121" s="356"/>
      <c r="L121" s="356"/>
      <c r="M121" s="356"/>
      <c r="N121" s="356"/>
      <c r="O121" s="356"/>
      <c r="P121" s="356"/>
      <c r="Q121" s="356"/>
      <c r="R121" s="356"/>
      <c r="S121" s="356"/>
      <c r="T121" s="356"/>
      <c r="U121" s="356"/>
      <c r="V121" s="356"/>
      <c r="W121" s="356"/>
      <c r="X121" s="356"/>
      <c r="Y121" s="356"/>
      <c r="Z121" s="356"/>
      <c r="AA121" s="356"/>
      <c r="AB121" s="356"/>
      <c r="AC121" s="356"/>
      <c r="AD121" s="356"/>
      <c r="AE121" s="356"/>
      <c r="AF121" s="356"/>
      <c r="AG121" s="356"/>
      <c r="AH121" s="356"/>
      <c r="AI121" s="356"/>
      <c r="AJ121" s="356"/>
      <c r="AK121" s="356"/>
      <c r="AL121" s="356"/>
      <c r="AM121" s="356"/>
      <c r="AN121" s="356"/>
      <c r="AO121" s="356"/>
      <c r="AP121" s="356"/>
      <c r="AQ121" s="356"/>
      <c r="AR121" s="356"/>
      <c r="AS121" s="356"/>
      <c r="AT121" s="356"/>
      <c r="AU121" s="356"/>
      <c r="AV121" s="356"/>
      <c r="AW121" s="356"/>
      <c r="AX121" s="356"/>
      <c r="AY121" s="356"/>
      <c r="AZ121" s="356"/>
      <c r="BA121" s="356"/>
      <c r="BB121" s="356"/>
      <c r="BC121" s="356"/>
      <c r="BD121" s="356">
        <v>4</v>
      </c>
      <c r="BE121" s="356"/>
      <c r="BF121" s="356"/>
      <c r="BG121" s="356"/>
      <c r="BH121" s="356"/>
      <c r="BI121" s="356"/>
      <c r="BJ121" s="356"/>
      <c r="BK121" s="356"/>
      <c r="BL121" s="356"/>
      <c r="BM121" s="356"/>
      <c r="BN121" s="356"/>
      <c r="BO121" s="356"/>
      <c r="BP121" s="356"/>
      <c r="BQ121" s="356"/>
      <c r="BR121" s="356"/>
      <c r="BS121" s="356"/>
      <c r="BT121" s="356">
        <v>5</v>
      </c>
      <c r="BU121" s="356"/>
      <c r="BV121" s="356"/>
      <c r="BW121" s="356"/>
      <c r="BX121" s="356"/>
      <c r="BY121" s="356"/>
      <c r="BZ121" s="356"/>
      <c r="CA121" s="356"/>
      <c r="CB121" s="356"/>
      <c r="CC121" s="356"/>
      <c r="CD121" s="356"/>
      <c r="CE121" s="356"/>
      <c r="CF121" s="356"/>
      <c r="CG121" s="356"/>
      <c r="CH121" s="356"/>
      <c r="CI121" s="356"/>
      <c r="CJ121" s="356">
        <v>6</v>
      </c>
      <c r="CK121" s="356"/>
      <c r="CL121" s="356"/>
      <c r="CM121" s="356"/>
      <c r="CN121" s="356"/>
      <c r="CO121" s="356"/>
      <c r="CP121" s="356"/>
      <c r="CQ121" s="356"/>
      <c r="CR121" s="356"/>
      <c r="CS121" s="356"/>
      <c r="CT121" s="356"/>
      <c r="CU121" s="356"/>
      <c r="CV121" s="356"/>
      <c r="CW121" s="356"/>
      <c r="CX121" s="356"/>
      <c r="CY121" s="356"/>
      <c r="CZ121" s="356"/>
      <c r="DA121" s="356"/>
    </row>
    <row r="122" spans="1:105" s="86" customFormat="1" ht="15" customHeight="1">
      <c r="A122" s="377"/>
      <c r="B122" s="377"/>
      <c r="C122" s="377"/>
      <c r="D122" s="377"/>
      <c r="E122" s="377"/>
      <c r="F122" s="377"/>
      <c r="G122" s="377"/>
      <c r="H122" s="386"/>
      <c r="I122" s="386"/>
      <c r="J122" s="386"/>
      <c r="K122" s="386"/>
      <c r="L122" s="386"/>
      <c r="M122" s="386"/>
      <c r="N122" s="386"/>
      <c r="O122" s="386"/>
      <c r="P122" s="386"/>
      <c r="Q122" s="386"/>
      <c r="R122" s="386"/>
      <c r="S122" s="386"/>
      <c r="T122" s="386"/>
      <c r="U122" s="386"/>
      <c r="V122" s="386"/>
      <c r="W122" s="386"/>
      <c r="X122" s="386"/>
      <c r="Y122" s="386"/>
      <c r="Z122" s="386"/>
      <c r="AA122" s="386"/>
      <c r="AB122" s="386"/>
      <c r="AC122" s="386"/>
      <c r="AD122" s="386"/>
      <c r="AE122" s="386"/>
      <c r="AF122" s="386"/>
      <c r="AG122" s="386"/>
      <c r="AH122" s="386"/>
      <c r="AI122" s="386"/>
      <c r="AJ122" s="386"/>
      <c r="AK122" s="386"/>
      <c r="AL122" s="386"/>
      <c r="AM122" s="386"/>
      <c r="AN122" s="386"/>
      <c r="AO122" s="386"/>
      <c r="AP122" s="386"/>
      <c r="AQ122" s="386"/>
      <c r="AR122" s="386"/>
      <c r="AS122" s="386"/>
      <c r="AT122" s="386"/>
      <c r="AU122" s="386"/>
      <c r="AV122" s="386"/>
      <c r="AW122" s="386"/>
      <c r="AX122" s="386"/>
      <c r="AY122" s="386"/>
      <c r="AZ122" s="386"/>
      <c r="BA122" s="386"/>
      <c r="BB122" s="386"/>
      <c r="BC122" s="386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322"/>
      <c r="CB122" s="322"/>
      <c r="CC122" s="322"/>
      <c r="CD122" s="322"/>
      <c r="CE122" s="322"/>
      <c r="CF122" s="322"/>
      <c r="CG122" s="322"/>
      <c r="CH122" s="322"/>
      <c r="CI122" s="322"/>
      <c r="CJ122" s="322"/>
      <c r="CK122" s="322"/>
      <c r="CL122" s="322"/>
      <c r="CM122" s="322"/>
      <c r="CN122" s="322"/>
      <c r="CO122" s="322"/>
      <c r="CP122" s="322"/>
      <c r="CQ122" s="322"/>
      <c r="CR122" s="322"/>
      <c r="CS122" s="322"/>
      <c r="CT122" s="322"/>
      <c r="CU122" s="322"/>
      <c r="CV122" s="322"/>
      <c r="CW122" s="322"/>
      <c r="CX122" s="322"/>
      <c r="CY122" s="322"/>
      <c r="CZ122" s="322"/>
      <c r="DA122" s="322"/>
    </row>
    <row r="123" spans="1:105" s="86" customFormat="1" ht="15" customHeight="1">
      <c r="A123" s="377"/>
      <c r="B123" s="377"/>
      <c r="C123" s="377"/>
      <c r="D123" s="377"/>
      <c r="E123" s="377"/>
      <c r="F123" s="377"/>
      <c r="G123" s="377"/>
      <c r="H123" s="386"/>
      <c r="I123" s="386"/>
      <c r="J123" s="386"/>
      <c r="K123" s="386"/>
      <c r="L123" s="386"/>
      <c r="M123" s="386"/>
      <c r="N123" s="386"/>
      <c r="O123" s="386"/>
      <c r="P123" s="386"/>
      <c r="Q123" s="386"/>
      <c r="R123" s="386"/>
      <c r="S123" s="386"/>
      <c r="T123" s="386"/>
      <c r="U123" s="386"/>
      <c r="V123" s="386"/>
      <c r="W123" s="386"/>
      <c r="X123" s="386"/>
      <c r="Y123" s="386"/>
      <c r="Z123" s="386"/>
      <c r="AA123" s="386"/>
      <c r="AB123" s="386"/>
      <c r="AC123" s="386"/>
      <c r="AD123" s="386"/>
      <c r="AE123" s="386"/>
      <c r="AF123" s="386"/>
      <c r="AG123" s="386"/>
      <c r="AH123" s="386"/>
      <c r="AI123" s="386"/>
      <c r="AJ123" s="386"/>
      <c r="AK123" s="386"/>
      <c r="AL123" s="386"/>
      <c r="AM123" s="386"/>
      <c r="AN123" s="386"/>
      <c r="AO123" s="386"/>
      <c r="AP123" s="386"/>
      <c r="AQ123" s="386"/>
      <c r="AR123" s="386"/>
      <c r="AS123" s="386"/>
      <c r="AT123" s="386"/>
      <c r="AU123" s="386"/>
      <c r="AV123" s="386"/>
      <c r="AW123" s="386"/>
      <c r="AX123" s="386"/>
      <c r="AY123" s="386"/>
      <c r="AZ123" s="386"/>
      <c r="BA123" s="386"/>
      <c r="BB123" s="386"/>
      <c r="BC123" s="386"/>
      <c r="BD123" s="322"/>
      <c r="BE123" s="322"/>
      <c r="BF123" s="322"/>
      <c r="BG123" s="322"/>
      <c r="BH123" s="322"/>
      <c r="BI123" s="322"/>
      <c r="BJ123" s="322"/>
      <c r="BK123" s="322"/>
      <c r="BL123" s="322"/>
      <c r="BM123" s="322"/>
      <c r="BN123" s="322"/>
      <c r="BO123" s="322"/>
      <c r="BP123" s="322"/>
      <c r="BQ123" s="322"/>
      <c r="BR123" s="322"/>
      <c r="BS123" s="322"/>
      <c r="BT123" s="322"/>
      <c r="BU123" s="322"/>
      <c r="BV123" s="322"/>
      <c r="BW123" s="322"/>
      <c r="BX123" s="322"/>
      <c r="BY123" s="322"/>
      <c r="BZ123" s="322"/>
      <c r="CA123" s="322"/>
      <c r="CB123" s="322"/>
      <c r="CC123" s="322"/>
      <c r="CD123" s="322"/>
      <c r="CE123" s="322"/>
      <c r="CF123" s="322"/>
      <c r="CG123" s="322"/>
      <c r="CH123" s="322"/>
      <c r="CI123" s="322"/>
      <c r="CJ123" s="322"/>
      <c r="CK123" s="322"/>
      <c r="CL123" s="322"/>
      <c r="CM123" s="322"/>
      <c r="CN123" s="322"/>
      <c r="CO123" s="322"/>
      <c r="CP123" s="322"/>
      <c r="CQ123" s="322"/>
      <c r="CR123" s="322"/>
      <c r="CS123" s="322"/>
      <c r="CT123" s="322"/>
      <c r="CU123" s="322"/>
      <c r="CV123" s="322"/>
      <c r="CW123" s="322"/>
      <c r="CX123" s="322"/>
      <c r="CY123" s="322"/>
      <c r="CZ123" s="322"/>
      <c r="DA123" s="322"/>
    </row>
    <row r="124" spans="1:105" s="86" customFormat="1" ht="15" customHeight="1">
      <c r="A124" s="377"/>
      <c r="B124" s="377"/>
      <c r="C124" s="377"/>
      <c r="D124" s="377"/>
      <c r="E124" s="377"/>
      <c r="F124" s="377"/>
      <c r="G124" s="377"/>
      <c r="H124" s="340" t="s">
        <v>229</v>
      </c>
      <c r="I124" s="340"/>
      <c r="J124" s="340"/>
      <c r="K124" s="340"/>
      <c r="L124" s="340"/>
      <c r="M124" s="340"/>
      <c r="N124" s="340"/>
      <c r="O124" s="340"/>
      <c r="P124" s="340"/>
      <c r="Q124" s="340"/>
      <c r="R124" s="340"/>
      <c r="S124" s="340"/>
      <c r="T124" s="340"/>
      <c r="U124" s="340"/>
      <c r="V124" s="340"/>
      <c r="W124" s="340"/>
      <c r="X124" s="340"/>
      <c r="Y124" s="340"/>
      <c r="Z124" s="340"/>
      <c r="AA124" s="340"/>
      <c r="AB124" s="340"/>
      <c r="AC124" s="340"/>
      <c r="AD124" s="340"/>
      <c r="AE124" s="340"/>
      <c r="AF124" s="340"/>
      <c r="AG124" s="340"/>
      <c r="AH124" s="340"/>
      <c r="AI124" s="340"/>
      <c r="AJ124" s="340"/>
      <c r="AK124" s="340"/>
      <c r="AL124" s="340"/>
      <c r="AM124" s="340"/>
      <c r="AN124" s="340"/>
      <c r="AO124" s="340"/>
      <c r="AP124" s="340"/>
      <c r="AQ124" s="340"/>
      <c r="AR124" s="340"/>
      <c r="AS124" s="340"/>
      <c r="AT124" s="340"/>
      <c r="AU124" s="340"/>
      <c r="AV124" s="340"/>
      <c r="AW124" s="340"/>
      <c r="AX124" s="340"/>
      <c r="AY124" s="340"/>
      <c r="AZ124" s="340"/>
      <c r="BA124" s="340"/>
      <c r="BB124" s="340"/>
      <c r="BC124" s="341"/>
      <c r="BD124" s="322" t="s">
        <v>7</v>
      </c>
      <c r="BE124" s="322"/>
      <c r="BF124" s="322"/>
      <c r="BG124" s="322"/>
      <c r="BH124" s="322"/>
      <c r="BI124" s="322"/>
      <c r="BJ124" s="322"/>
      <c r="BK124" s="322"/>
      <c r="BL124" s="322"/>
      <c r="BM124" s="322"/>
      <c r="BN124" s="322"/>
      <c r="BO124" s="322"/>
      <c r="BP124" s="322"/>
      <c r="BQ124" s="322"/>
      <c r="BR124" s="322"/>
      <c r="BS124" s="322"/>
      <c r="BT124" s="322" t="s">
        <v>7</v>
      </c>
      <c r="BU124" s="322"/>
      <c r="BV124" s="322"/>
      <c r="BW124" s="322"/>
      <c r="BX124" s="322"/>
      <c r="BY124" s="322"/>
      <c r="BZ124" s="322"/>
      <c r="CA124" s="322"/>
      <c r="CB124" s="322"/>
      <c r="CC124" s="322"/>
      <c r="CD124" s="322"/>
      <c r="CE124" s="322"/>
      <c r="CF124" s="322"/>
      <c r="CG124" s="322"/>
      <c r="CH124" s="322"/>
      <c r="CI124" s="322"/>
      <c r="CJ124" s="322" t="s">
        <v>7</v>
      </c>
      <c r="CK124" s="322"/>
      <c r="CL124" s="322"/>
      <c r="CM124" s="322"/>
      <c r="CN124" s="322"/>
      <c r="CO124" s="322"/>
      <c r="CP124" s="322"/>
      <c r="CQ124" s="322"/>
      <c r="CR124" s="322"/>
      <c r="CS124" s="322"/>
      <c r="CT124" s="322"/>
      <c r="CU124" s="322"/>
      <c r="CV124" s="322"/>
      <c r="CW124" s="322"/>
      <c r="CX124" s="322"/>
      <c r="CY124" s="322"/>
      <c r="CZ124" s="322"/>
      <c r="DA124" s="322"/>
    </row>
    <row r="126" spans="1:105" s="177" customFormat="1" ht="14.25">
      <c r="A126" s="364" t="s">
        <v>294</v>
      </c>
      <c r="B126" s="364"/>
      <c r="C126" s="364"/>
      <c r="D126" s="364"/>
      <c r="E126" s="364"/>
      <c r="F126" s="364"/>
      <c r="G126" s="364"/>
      <c r="H126" s="364"/>
      <c r="I126" s="364"/>
      <c r="J126" s="364"/>
      <c r="K126" s="364"/>
      <c r="L126" s="364"/>
      <c r="M126" s="364"/>
      <c r="N126" s="364"/>
      <c r="O126" s="364"/>
      <c r="P126" s="364"/>
      <c r="Q126" s="364"/>
      <c r="R126" s="364"/>
      <c r="S126" s="364"/>
      <c r="T126" s="364"/>
      <c r="U126" s="364"/>
      <c r="V126" s="364"/>
      <c r="W126" s="364"/>
      <c r="X126" s="364"/>
      <c r="Y126" s="364"/>
      <c r="Z126" s="364"/>
      <c r="AA126" s="364"/>
      <c r="AB126" s="364"/>
      <c r="AC126" s="364"/>
      <c r="AD126" s="364"/>
      <c r="AE126" s="364"/>
      <c r="AF126" s="364"/>
      <c r="AG126" s="364"/>
      <c r="AH126" s="364"/>
      <c r="AI126" s="364"/>
      <c r="AJ126" s="364"/>
      <c r="AK126" s="364"/>
      <c r="AL126" s="364"/>
      <c r="AM126" s="364"/>
      <c r="AN126" s="364"/>
      <c r="AO126" s="364"/>
      <c r="AP126" s="364"/>
      <c r="AQ126" s="364"/>
      <c r="AR126" s="364"/>
      <c r="AS126" s="364"/>
      <c r="AT126" s="364"/>
      <c r="AU126" s="364"/>
      <c r="AV126" s="364"/>
      <c r="AW126" s="364"/>
      <c r="AX126" s="364"/>
      <c r="AY126" s="364"/>
      <c r="AZ126" s="364"/>
      <c r="BA126" s="364"/>
      <c r="BB126" s="364"/>
      <c r="BC126" s="364"/>
      <c r="BD126" s="364"/>
      <c r="BE126" s="364"/>
      <c r="BF126" s="364"/>
      <c r="BG126" s="364"/>
      <c r="BH126" s="364"/>
      <c r="BI126" s="364"/>
      <c r="BJ126" s="364"/>
      <c r="BK126" s="364"/>
      <c r="BL126" s="364"/>
      <c r="BM126" s="364"/>
      <c r="BN126" s="364"/>
      <c r="BO126" s="364"/>
      <c r="BP126" s="364"/>
      <c r="BQ126" s="364"/>
      <c r="BR126" s="364"/>
      <c r="BS126" s="364"/>
      <c r="BT126" s="364"/>
      <c r="BU126" s="364"/>
      <c r="BV126" s="364"/>
      <c r="BW126" s="364"/>
      <c r="BX126" s="364"/>
      <c r="BY126" s="364"/>
      <c r="BZ126" s="364"/>
      <c r="CA126" s="364"/>
      <c r="CB126" s="364"/>
      <c r="CC126" s="364"/>
      <c r="CD126" s="364"/>
      <c r="CE126" s="364"/>
      <c r="CF126" s="364"/>
      <c r="CG126" s="364"/>
      <c r="CH126" s="364"/>
      <c r="CI126" s="364"/>
      <c r="CJ126" s="364"/>
      <c r="CK126" s="364"/>
      <c r="CL126" s="364"/>
      <c r="CM126" s="364"/>
      <c r="CN126" s="364"/>
      <c r="CO126" s="364"/>
      <c r="CP126" s="364"/>
      <c r="CQ126" s="364"/>
      <c r="CR126" s="364"/>
      <c r="CS126" s="364"/>
      <c r="CT126" s="364"/>
      <c r="CU126" s="364"/>
      <c r="CV126" s="364"/>
      <c r="CW126" s="364"/>
      <c r="CX126" s="364"/>
      <c r="CY126" s="364"/>
      <c r="CZ126" s="364"/>
      <c r="DA126" s="364"/>
    </row>
    <row r="127" spans="1:105" ht="10.5" customHeight="1"/>
    <row r="128" spans="1:105" s="175" customFormat="1" ht="45" customHeight="1">
      <c r="A128" s="368" t="s">
        <v>220</v>
      </c>
      <c r="B128" s="369"/>
      <c r="C128" s="369"/>
      <c r="D128" s="369"/>
      <c r="E128" s="369"/>
      <c r="F128" s="369"/>
      <c r="G128" s="370"/>
      <c r="H128" s="368" t="s">
        <v>269</v>
      </c>
      <c r="I128" s="369"/>
      <c r="J128" s="369"/>
      <c r="K128" s="369"/>
      <c r="L128" s="369"/>
      <c r="M128" s="369"/>
      <c r="N128" s="369"/>
      <c r="O128" s="369"/>
      <c r="P128" s="369"/>
      <c r="Q128" s="369"/>
      <c r="R128" s="369"/>
      <c r="S128" s="369"/>
      <c r="T128" s="369"/>
      <c r="U128" s="369"/>
      <c r="V128" s="369"/>
      <c r="W128" s="369"/>
      <c r="X128" s="369"/>
      <c r="Y128" s="369"/>
      <c r="Z128" s="369"/>
      <c r="AA128" s="369"/>
      <c r="AB128" s="369"/>
      <c r="AC128" s="369"/>
      <c r="AD128" s="369"/>
      <c r="AE128" s="369"/>
      <c r="AF128" s="369"/>
      <c r="AG128" s="369"/>
      <c r="AH128" s="369"/>
      <c r="AI128" s="369"/>
      <c r="AJ128" s="369"/>
      <c r="AK128" s="369"/>
      <c r="AL128" s="369"/>
      <c r="AM128" s="369"/>
      <c r="AN128" s="369"/>
      <c r="AO128" s="369"/>
      <c r="AP128" s="369"/>
      <c r="AQ128" s="369"/>
      <c r="AR128" s="369"/>
      <c r="AS128" s="369"/>
      <c r="AT128" s="369"/>
      <c r="AU128" s="369"/>
      <c r="AV128" s="369"/>
      <c r="AW128" s="369"/>
      <c r="AX128" s="369"/>
      <c r="AY128" s="369"/>
      <c r="AZ128" s="369"/>
      <c r="BA128" s="369"/>
      <c r="BB128" s="369"/>
      <c r="BC128" s="370"/>
      <c r="BD128" s="368" t="s">
        <v>295</v>
      </c>
      <c r="BE128" s="369"/>
      <c r="BF128" s="369"/>
      <c r="BG128" s="369"/>
      <c r="BH128" s="369"/>
      <c r="BI128" s="369"/>
      <c r="BJ128" s="369"/>
      <c r="BK128" s="369"/>
      <c r="BL128" s="369"/>
      <c r="BM128" s="369"/>
      <c r="BN128" s="369"/>
      <c r="BO128" s="369"/>
      <c r="BP128" s="369"/>
      <c r="BQ128" s="369"/>
      <c r="BR128" s="369"/>
      <c r="BS128" s="370"/>
      <c r="BT128" s="368" t="s">
        <v>296</v>
      </c>
      <c r="BU128" s="369"/>
      <c r="BV128" s="369"/>
      <c r="BW128" s="369"/>
      <c r="BX128" s="369"/>
      <c r="BY128" s="369"/>
      <c r="BZ128" s="369"/>
      <c r="CA128" s="369"/>
      <c r="CB128" s="369"/>
      <c r="CC128" s="369"/>
      <c r="CD128" s="369"/>
      <c r="CE128" s="369"/>
      <c r="CF128" s="369"/>
      <c r="CG128" s="369"/>
      <c r="CH128" s="369"/>
      <c r="CI128" s="370"/>
      <c r="CJ128" s="368" t="s">
        <v>297</v>
      </c>
      <c r="CK128" s="369"/>
      <c r="CL128" s="369"/>
      <c r="CM128" s="369"/>
      <c r="CN128" s="369"/>
      <c r="CO128" s="369"/>
      <c r="CP128" s="369"/>
      <c r="CQ128" s="369"/>
      <c r="CR128" s="369"/>
      <c r="CS128" s="369"/>
      <c r="CT128" s="369"/>
      <c r="CU128" s="369"/>
      <c r="CV128" s="369"/>
      <c r="CW128" s="369"/>
      <c r="CX128" s="369"/>
      <c r="CY128" s="369"/>
      <c r="CZ128" s="369"/>
      <c r="DA128" s="370"/>
    </row>
    <row r="129" spans="1:105" s="85" customFormat="1" ht="12.75">
      <c r="A129" s="356">
        <v>1</v>
      </c>
      <c r="B129" s="356"/>
      <c r="C129" s="356"/>
      <c r="D129" s="356"/>
      <c r="E129" s="356"/>
      <c r="F129" s="356"/>
      <c r="G129" s="356"/>
      <c r="H129" s="356">
        <v>2</v>
      </c>
      <c r="I129" s="356"/>
      <c r="J129" s="356"/>
      <c r="K129" s="356"/>
      <c r="L129" s="356"/>
      <c r="M129" s="356"/>
      <c r="N129" s="356"/>
      <c r="O129" s="356"/>
      <c r="P129" s="356"/>
      <c r="Q129" s="356"/>
      <c r="R129" s="356"/>
      <c r="S129" s="356"/>
      <c r="T129" s="356"/>
      <c r="U129" s="356"/>
      <c r="V129" s="356"/>
      <c r="W129" s="356"/>
      <c r="X129" s="356"/>
      <c r="Y129" s="356"/>
      <c r="Z129" s="356"/>
      <c r="AA129" s="356"/>
      <c r="AB129" s="356"/>
      <c r="AC129" s="356"/>
      <c r="AD129" s="356"/>
      <c r="AE129" s="356"/>
      <c r="AF129" s="356"/>
      <c r="AG129" s="356"/>
      <c r="AH129" s="356"/>
      <c r="AI129" s="356"/>
      <c r="AJ129" s="356"/>
      <c r="AK129" s="356"/>
      <c r="AL129" s="356"/>
      <c r="AM129" s="356"/>
      <c r="AN129" s="356"/>
      <c r="AO129" s="356"/>
      <c r="AP129" s="356"/>
      <c r="AQ129" s="356"/>
      <c r="AR129" s="356"/>
      <c r="AS129" s="356"/>
      <c r="AT129" s="356"/>
      <c r="AU129" s="356"/>
      <c r="AV129" s="356"/>
      <c r="AW129" s="356"/>
      <c r="AX129" s="356"/>
      <c r="AY129" s="356"/>
      <c r="AZ129" s="356"/>
      <c r="BA129" s="356"/>
      <c r="BB129" s="356"/>
      <c r="BC129" s="356"/>
      <c r="BD129" s="356">
        <v>3</v>
      </c>
      <c r="BE129" s="356"/>
      <c r="BF129" s="356"/>
      <c r="BG129" s="356"/>
      <c r="BH129" s="356"/>
      <c r="BI129" s="356"/>
      <c r="BJ129" s="356"/>
      <c r="BK129" s="356"/>
      <c r="BL129" s="356"/>
      <c r="BM129" s="356"/>
      <c r="BN129" s="356"/>
      <c r="BO129" s="356"/>
      <c r="BP129" s="356"/>
      <c r="BQ129" s="356"/>
      <c r="BR129" s="356"/>
      <c r="BS129" s="356"/>
      <c r="BT129" s="356">
        <v>4</v>
      </c>
      <c r="BU129" s="356"/>
      <c r="BV129" s="356"/>
      <c r="BW129" s="356"/>
      <c r="BX129" s="356"/>
      <c r="BY129" s="356"/>
      <c r="BZ129" s="356"/>
      <c r="CA129" s="356"/>
      <c r="CB129" s="356"/>
      <c r="CC129" s="356"/>
      <c r="CD129" s="356"/>
      <c r="CE129" s="356"/>
      <c r="CF129" s="356"/>
      <c r="CG129" s="356"/>
      <c r="CH129" s="356"/>
      <c r="CI129" s="356"/>
      <c r="CJ129" s="356">
        <v>5</v>
      </c>
      <c r="CK129" s="356"/>
      <c r="CL129" s="356"/>
      <c r="CM129" s="356"/>
      <c r="CN129" s="356"/>
      <c r="CO129" s="356"/>
      <c r="CP129" s="356"/>
      <c r="CQ129" s="356"/>
      <c r="CR129" s="356"/>
      <c r="CS129" s="356"/>
      <c r="CT129" s="356"/>
      <c r="CU129" s="356"/>
      <c r="CV129" s="356"/>
      <c r="CW129" s="356"/>
      <c r="CX129" s="356"/>
      <c r="CY129" s="356"/>
      <c r="CZ129" s="356"/>
      <c r="DA129" s="356"/>
    </row>
    <row r="130" spans="1:105" s="86" customFormat="1" ht="15" customHeight="1">
      <c r="A130" s="377" t="s">
        <v>244</v>
      </c>
      <c r="B130" s="377"/>
      <c r="C130" s="377"/>
      <c r="D130" s="377"/>
      <c r="E130" s="377"/>
      <c r="F130" s="377"/>
      <c r="G130" s="377"/>
      <c r="H130" s="386"/>
      <c r="I130" s="386"/>
      <c r="J130" s="386"/>
      <c r="K130" s="386"/>
      <c r="L130" s="386"/>
      <c r="M130" s="386"/>
      <c r="N130" s="386"/>
      <c r="O130" s="386"/>
      <c r="P130" s="386"/>
      <c r="Q130" s="386"/>
      <c r="R130" s="386"/>
      <c r="S130" s="386"/>
      <c r="T130" s="386"/>
      <c r="U130" s="386"/>
      <c r="V130" s="386"/>
      <c r="W130" s="386"/>
      <c r="X130" s="386"/>
      <c r="Y130" s="386"/>
      <c r="Z130" s="386"/>
      <c r="AA130" s="386"/>
      <c r="AB130" s="386"/>
      <c r="AC130" s="386"/>
      <c r="AD130" s="386"/>
      <c r="AE130" s="386"/>
      <c r="AF130" s="386"/>
      <c r="AG130" s="386"/>
      <c r="AH130" s="386"/>
      <c r="AI130" s="386"/>
      <c r="AJ130" s="386"/>
      <c r="AK130" s="386"/>
      <c r="AL130" s="386"/>
      <c r="AM130" s="386"/>
      <c r="AN130" s="386"/>
      <c r="AO130" s="386"/>
      <c r="AP130" s="386"/>
      <c r="AQ130" s="386"/>
      <c r="AR130" s="386"/>
      <c r="AS130" s="386"/>
      <c r="AT130" s="386"/>
      <c r="AU130" s="386"/>
      <c r="AV130" s="386"/>
      <c r="AW130" s="386"/>
      <c r="AX130" s="386"/>
      <c r="AY130" s="386"/>
      <c r="AZ130" s="386"/>
      <c r="BA130" s="386"/>
      <c r="BB130" s="386"/>
      <c r="BC130" s="386"/>
      <c r="BD130" s="322"/>
      <c r="BE130" s="322"/>
      <c r="BF130" s="322"/>
      <c r="BG130" s="322"/>
      <c r="BH130" s="322"/>
      <c r="BI130" s="322"/>
      <c r="BJ130" s="322"/>
      <c r="BK130" s="322"/>
      <c r="BL130" s="322"/>
      <c r="BM130" s="322"/>
      <c r="BN130" s="322"/>
      <c r="BO130" s="322"/>
      <c r="BP130" s="322"/>
      <c r="BQ130" s="322"/>
      <c r="BR130" s="322"/>
      <c r="BS130" s="322"/>
      <c r="BT130" s="322"/>
      <c r="BU130" s="322"/>
      <c r="BV130" s="322"/>
      <c r="BW130" s="322"/>
      <c r="BX130" s="322"/>
      <c r="BY130" s="322"/>
      <c r="BZ130" s="322"/>
      <c r="CA130" s="322"/>
      <c r="CB130" s="322"/>
      <c r="CC130" s="322"/>
      <c r="CD130" s="322"/>
      <c r="CE130" s="322"/>
      <c r="CF130" s="322"/>
      <c r="CG130" s="322"/>
      <c r="CH130" s="322"/>
      <c r="CI130" s="322"/>
      <c r="CJ130" s="322"/>
      <c r="CK130" s="322"/>
      <c r="CL130" s="322"/>
      <c r="CM130" s="322"/>
      <c r="CN130" s="322"/>
      <c r="CO130" s="322"/>
      <c r="CP130" s="322"/>
      <c r="CQ130" s="322"/>
      <c r="CR130" s="322"/>
      <c r="CS130" s="322"/>
      <c r="CT130" s="322"/>
      <c r="CU130" s="322"/>
      <c r="CV130" s="322"/>
      <c r="CW130" s="322"/>
      <c r="CX130" s="322"/>
      <c r="CY130" s="322"/>
      <c r="CZ130" s="322"/>
      <c r="DA130" s="322"/>
    </row>
    <row r="131" spans="1:105" s="86" customFormat="1" ht="15" customHeight="1">
      <c r="A131" s="377"/>
      <c r="B131" s="377"/>
      <c r="C131" s="377"/>
      <c r="D131" s="377"/>
      <c r="E131" s="377"/>
      <c r="F131" s="377"/>
      <c r="G131" s="377"/>
      <c r="H131" s="386"/>
      <c r="I131" s="386"/>
      <c r="J131" s="386"/>
      <c r="K131" s="386"/>
      <c r="L131" s="386"/>
      <c r="M131" s="386"/>
      <c r="N131" s="386"/>
      <c r="O131" s="386"/>
      <c r="P131" s="386"/>
      <c r="Q131" s="386"/>
      <c r="R131" s="386"/>
      <c r="S131" s="386"/>
      <c r="T131" s="386"/>
      <c r="U131" s="386"/>
      <c r="V131" s="386"/>
      <c r="W131" s="386"/>
      <c r="X131" s="386"/>
      <c r="Y131" s="386"/>
      <c r="Z131" s="386"/>
      <c r="AA131" s="386"/>
      <c r="AB131" s="386"/>
      <c r="AC131" s="386"/>
      <c r="AD131" s="386"/>
      <c r="AE131" s="386"/>
      <c r="AF131" s="386"/>
      <c r="AG131" s="386"/>
      <c r="AH131" s="386"/>
      <c r="AI131" s="386"/>
      <c r="AJ131" s="386"/>
      <c r="AK131" s="386"/>
      <c r="AL131" s="386"/>
      <c r="AM131" s="386"/>
      <c r="AN131" s="386"/>
      <c r="AO131" s="386"/>
      <c r="AP131" s="386"/>
      <c r="AQ131" s="386"/>
      <c r="AR131" s="386"/>
      <c r="AS131" s="386"/>
      <c r="AT131" s="386"/>
      <c r="AU131" s="386"/>
      <c r="AV131" s="386"/>
      <c r="AW131" s="386"/>
      <c r="AX131" s="386"/>
      <c r="AY131" s="386"/>
      <c r="AZ131" s="386"/>
      <c r="BA131" s="386"/>
      <c r="BB131" s="386"/>
      <c r="BC131" s="386"/>
      <c r="BD131" s="322"/>
      <c r="BE131" s="322"/>
      <c r="BF131" s="322"/>
      <c r="BG131" s="322"/>
      <c r="BH131" s="322"/>
      <c r="BI131" s="322"/>
      <c r="BJ131" s="322"/>
      <c r="BK131" s="322"/>
      <c r="BL131" s="322"/>
      <c r="BM131" s="322"/>
      <c r="BN131" s="322"/>
      <c r="BO131" s="322"/>
      <c r="BP131" s="322"/>
      <c r="BQ131" s="322"/>
      <c r="BR131" s="322"/>
      <c r="BS131" s="322"/>
      <c r="BT131" s="322"/>
      <c r="BU131" s="322"/>
      <c r="BV131" s="322"/>
      <c r="BW131" s="322"/>
      <c r="BX131" s="322"/>
      <c r="BY131" s="322"/>
      <c r="BZ131" s="322"/>
      <c r="CA131" s="322"/>
      <c r="CB131" s="322"/>
      <c r="CC131" s="322"/>
      <c r="CD131" s="322"/>
      <c r="CE131" s="322"/>
      <c r="CF131" s="322"/>
      <c r="CG131" s="322"/>
      <c r="CH131" s="322"/>
      <c r="CI131" s="322"/>
      <c r="CJ131" s="322"/>
      <c r="CK131" s="322"/>
      <c r="CL131" s="322"/>
      <c r="CM131" s="322"/>
      <c r="CN131" s="322"/>
      <c r="CO131" s="322"/>
      <c r="CP131" s="322"/>
      <c r="CQ131" s="322"/>
      <c r="CR131" s="322"/>
      <c r="CS131" s="322"/>
      <c r="CT131" s="322"/>
      <c r="CU131" s="322"/>
      <c r="CV131" s="322"/>
      <c r="CW131" s="322"/>
      <c r="CX131" s="322"/>
      <c r="CY131" s="322"/>
      <c r="CZ131" s="322"/>
      <c r="DA131" s="322"/>
    </row>
    <row r="132" spans="1:105" s="86" customFormat="1" ht="15" customHeight="1">
      <c r="A132" s="324"/>
      <c r="B132" s="325"/>
      <c r="C132" s="325"/>
      <c r="D132" s="325"/>
      <c r="E132" s="325"/>
      <c r="F132" s="325"/>
      <c r="G132" s="326"/>
      <c r="H132" s="378"/>
      <c r="I132" s="379"/>
      <c r="J132" s="379"/>
      <c r="K132" s="379"/>
      <c r="L132" s="379"/>
      <c r="M132" s="379"/>
      <c r="N132" s="379"/>
      <c r="O132" s="379"/>
      <c r="P132" s="379"/>
      <c r="Q132" s="379"/>
      <c r="R132" s="379"/>
      <c r="S132" s="379"/>
      <c r="T132" s="379"/>
      <c r="U132" s="379"/>
      <c r="V132" s="379"/>
      <c r="W132" s="379"/>
      <c r="X132" s="379"/>
      <c r="Y132" s="379"/>
      <c r="Z132" s="379"/>
      <c r="AA132" s="379"/>
      <c r="AB132" s="379"/>
      <c r="AC132" s="379"/>
      <c r="AD132" s="379"/>
      <c r="AE132" s="379"/>
      <c r="AF132" s="379"/>
      <c r="AG132" s="379"/>
      <c r="AH132" s="379"/>
      <c r="AI132" s="379"/>
      <c r="AJ132" s="379"/>
      <c r="AK132" s="379"/>
      <c r="AL132" s="379"/>
      <c r="AM132" s="379"/>
      <c r="AN132" s="379"/>
      <c r="AO132" s="379"/>
      <c r="AP132" s="379"/>
      <c r="AQ132" s="379"/>
      <c r="AR132" s="379"/>
      <c r="AS132" s="379"/>
      <c r="AT132" s="379"/>
      <c r="AU132" s="379"/>
      <c r="AV132" s="379"/>
      <c r="AW132" s="379"/>
      <c r="AX132" s="379"/>
      <c r="AY132" s="379"/>
      <c r="AZ132" s="379"/>
      <c r="BA132" s="379"/>
      <c r="BB132" s="379"/>
      <c r="BC132" s="380"/>
      <c r="BD132" s="330"/>
      <c r="BE132" s="331"/>
      <c r="BF132" s="331"/>
      <c r="BG132" s="331"/>
      <c r="BH132" s="331"/>
      <c r="BI132" s="331"/>
      <c r="BJ132" s="331"/>
      <c r="BK132" s="331"/>
      <c r="BL132" s="331"/>
      <c r="BM132" s="331"/>
      <c r="BN132" s="331"/>
      <c r="BO132" s="331"/>
      <c r="BP132" s="331"/>
      <c r="BQ132" s="331"/>
      <c r="BR132" s="331"/>
      <c r="BS132" s="332"/>
      <c r="BT132" s="322"/>
      <c r="BU132" s="322"/>
      <c r="BV132" s="322"/>
      <c r="BW132" s="322"/>
      <c r="BX132" s="322"/>
      <c r="BY132" s="322"/>
      <c r="BZ132" s="322"/>
      <c r="CA132" s="322"/>
      <c r="CB132" s="322"/>
      <c r="CC132" s="322"/>
      <c r="CD132" s="322"/>
      <c r="CE132" s="322"/>
      <c r="CF132" s="322"/>
      <c r="CG132" s="322"/>
      <c r="CH132" s="322"/>
      <c r="CI132" s="322"/>
      <c r="CJ132" s="330"/>
      <c r="CK132" s="331"/>
      <c r="CL132" s="331"/>
      <c r="CM132" s="331"/>
      <c r="CN132" s="331"/>
      <c r="CO132" s="331"/>
      <c r="CP132" s="331"/>
      <c r="CQ132" s="331"/>
      <c r="CR132" s="331"/>
      <c r="CS132" s="331"/>
      <c r="CT132" s="331"/>
      <c r="CU132" s="331"/>
      <c r="CV132" s="331"/>
      <c r="CW132" s="331"/>
      <c r="CX132" s="331"/>
      <c r="CY132" s="331"/>
      <c r="CZ132" s="331"/>
      <c r="DA132" s="332"/>
    </row>
    <row r="133" spans="1:105" s="86" customFormat="1" ht="15" customHeight="1">
      <c r="A133" s="377"/>
      <c r="B133" s="377"/>
      <c r="C133" s="377"/>
      <c r="D133" s="377"/>
      <c r="E133" s="377"/>
      <c r="F133" s="377"/>
      <c r="G133" s="377"/>
      <c r="H133" s="340" t="s">
        <v>229</v>
      </c>
      <c r="I133" s="340"/>
      <c r="J133" s="340"/>
      <c r="K133" s="340"/>
      <c r="L133" s="340"/>
      <c r="M133" s="340"/>
      <c r="N133" s="340"/>
      <c r="O133" s="340"/>
      <c r="P133" s="340"/>
      <c r="Q133" s="340"/>
      <c r="R133" s="340"/>
      <c r="S133" s="340"/>
      <c r="T133" s="340"/>
      <c r="U133" s="340"/>
      <c r="V133" s="340"/>
      <c r="W133" s="340"/>
      <c r="X133" s="340"/>
      <c r="Y133" s="340"/>
      <c r="Z133" s="340"/>
      <c r="AA133" s="340"/>
      <c r="AB133" s="340"/>
      <c r="AC133" s="340"/>
      <c r="AD133" s="340"/>
      <c r="AE133" s="340"/>
      <c r="AF133" s="340"/>
      <c r="AG133" s="340"/>
      <c r="AH133" s="340"/>
      <c r="AI133" s="340"/>
      <c r="AJ133" s="340"/>
      <c r="AK133" s="340"/>
      <c r="AL133" s="340"/>
      <c r="AM133" s="340"/>
      <c r="AN133" s="340"/>
      <c r="AO133" s="340"/>
      <c r="AP133" s="340"/>
      <c r="AQ133" s="340"/>
      <c r="AR133" s="340"/>
      <c r="AS133" s="340"/>
      <c r="AT133" s="340"/>
      <c r="AU133" s="340"/>
      <c r="AV133" s="340"/>
      <c r="AW133" s="340"/>
      <c r="AX133" s="340"/>
      <c r="AY133" s="340"/>
      <c r="AZ133" s="340"/>
      <c r="BA133" s="340"/>
      <c r="BB133" s="340"/>
      <c r="BC133" s="341"/>
      <c r="BD133" s="322" t="s">
        <v>7</v>
      </c>
      <c r="BE133" s="322"/>
      <c r="BF133" s="322"/>
      <c r="BG133" s="322"/>
      <c r="BH133" s="322"/>
      <c r="BI133" s="322"/>
      <c r="BJ133" s="322"/>
      <c r="BK133" s="322"/>
      <c r="BL133" s="322"/>
      <c r="BM133" s="322"/>
      <c r="BN133" s="322"/>
      <c r="BO133" s="322"/>
      <c r="BP133" s="322"/>
      <c r="BQ133" s="322"/>
      <c r="BR133" s="322"/>
      <c r="BS133" s="322"/>
      <c r="BT133" s="322" t="s">
        <v>7</v>
      </c>
      <c r="BU133" s="322"/>
      <c r="BV133" s="322"/>
      <c r="BW133" s="322"/>
      <c r="BX133" s="322"/>
      <c r="BY133" s="322"/>
      <c r="BZ133" s="322"/>
      <c r="CA133" s="322"/>
      <c r="CB133" s="322"/>
      <c r="CC133" s="322"/>
      <c r="CD133" s="322"/>
      <c r="CE133" s="322"/>
      <c r="CF133" s="322"/>
      <c r="CG133" s="322"/>
      <c r="CH133" s="322"/>
      <c r="CI133" s="322"/>
      <c r="CJ133" s="322">
        <f>SUM(CJ130:DA132)</f>
        <v>0</v>
      </c>
      <c r="CK133" s="322"/>
      <c r="CL133" s="322"/>
      <c r="CM133" s="322"/>
      <c r="CN133" s="322"/>
      <c r="CO133" s="322"/>
      <c r="CP133" s="322"/>
      <c r="CQ133" s="322"/>
      <c r="CR133" s="322"/>
      <c r="CS133" s="322"/>
      <c r="CT133" s="322"/>
      <c r="CU133" s="322"/>
      <c r="CV133" s="322"/>
      <c r="CW133" s="322"/>
      <c r="CX133" s="322"/>
      <c r="CY133" s="322"/>
      <c r="CZ133" s="322"/>
      <c r="DA133" s="322"/>
    </row>
    <row r="135" spans="1:105" s="177" customFormat="1" ht="14.25">
      <c r="A135" s="364" t="s">
        <v>298</v>
      </c>
      <c r="B135" s="364"/>
      <c r="C135" s="364"/>
      <c r="D135" s="364"/>
      <c r="E135" s="364"/>
      <c r="F135" s="364"/>
      <c r="G135" s="364"/>
      <c r="H135" s="364"/>
      <c r="I135" s="364"/>
      <c r="J135" s="364"/>
      <c r="K135" s="364"/>
      <c r="L135" s="364"/>
      <c r="M135" s="364"/>
      <c r="N135" s="364"/>
      <c r="O135" s="364"/>
      <c r="P135" s="364"/>
      <c r="Q135" s="364"/>
      <c r="R135" s="364"/>
      <c r="S135" s="364"/>
      <c r="T135" s="364"/>
      <c r="U135" s="364"/>
      <c r="V135" s="364"/>
      <c r="W135" s="364"/>
      <c r="X135" s="364"/>
      <c r="Y135" s="364"/>
      <c r="Z135" s="364"/>
      <c r="AA135" s="364"/>
      <c r="AB135" s="364"/>
      <c r="AC135" s="364"/>
      <c r="AD135" s="364"/>
      <c r="AE135" s="364"/>
      <c r="AF135" s="364"/>
      <c r="AG135" s="364"/>
      <c r="AH135" s="364"/>
      <c r="AI135" s="364"/>
      <c r="AJ135" s="364"/>
      <c r="AK135" s="364"/>
      <c r="AL135" s="364"/>
      <c r="AM135" s="364"/>
      <c r="AN135" s="364"/>
      <c r="AO135" s="364"/>
      <c r="AP135" s="364"/>
      <c r="AQ135" s="364"/>
      <c r="AR135" s="364"/>
      <c r="AS135" s="364"/>
      <c r="AT135" s="364"/>
      <c r="AU135" s="364"/>
      <c r="AV135" s="364"/>
      <c r="AW135" s="364"/>
      <c r="AX135" s="364"/>
      <c r="AY135" s="364"/>
      <c r="AZ135" s="364"/>
      <c r="BA135" s="364"/>
      <c r="BB135" s="364"/>
      <c r="BC135" s="364"/>
      <c r="BD135" s="364"/>
      <c r="BE135" s="364"/>
      <c r="BF135" s="364"/>
      <c r="BG135" s="364"/>
      <c r="BH135" s="364"/>
      <c r="BI135" s="364"/>
      <c r="BJ135" s="364"/>
      <c r="BK135" s="364"/>
      <c r="BL135" s="364"/>
      <c r="BM135" s="364"/>
      <c r="BN135" s="364"/>
      <c r="BO135" s="364"/>
      <c r="BP135" s="364"/>
      <c r="BQ135" s="364"/>
      <c r="BR135" s="364"/>
      <c r="BS135" s="364"/>
      <c r="BT135" s="364"/>
      <c r="BU135" s="364"/>
      <c r="BV135" s="364"/>
      <c r="BW135" s="364"/>
      <c r="BX135" s="364"/>
      <c r="BY135" s="364"/>
      <c r="BZ135" s="364"/>
      <c r="CA135" s="364"/>
      <c r="CB135" s="364"/>
      <c r="CC135" s="364"/>
      <c r="CD135" s="364"/>
      <c r="CE135" s="364"/>
      <c r="CF135" s="364"/>
      <c r="CG135" s="364"/>
      <c r="CH135" s="364"/>
      <c r="CI135" s="364"/>
      <c r="CJ135" s="364"/>
      <c r="CK135" s="364"/>
      <c r="CL135" s="364"/>
      <c r="CM135" s="364"/>
      <c r="CN135" s="364"/>
      <c r="CO135" s="364"/>
      <c r="CP135" s="364"/>
      <c r="CQ135" s="364"/>
      <c r="CR135" s="364"/>
      <c r="CS135" s="364"/>
      <c r="CT135" s="364"/>
      <c r="CU135" s="364"/>
      <c r="CV135" s="364"/>
      <c r="CW135" s="364"/>
      <c r="CX135" s="364"/>
      <c r="CY135" s="364"/>
      <c r="CZ135" s="364"/>
      <c r="DA135" s="364"/>
    </row>
    <row r="136" spans="1:105" ht="10.5" customHeight="1"/>
    <row r="137" spans="1:105" ht="30" customHeight="1">
      <c r="A137" s="368" t="s">
        <v>220</v>
      </c>
      <c r="B137" s="369"/>
      <c r="C137" s="369"/>
      <c r="D137" s="369"/>
      <c r="E137" s="369"/>
      <c r="F137" s="369"/>
      <c r="G137" s="370"/>
      <c r="H137" s="368" t="s">
        <v>269</v>
      </c>
      <c r="I137" s="369"/>
      <c r="J137" s="369"/>
      <c r="K137" s="369"/>
      <c r="L137" s="369"/>
      <c r="M137" s="369"/>
      <c r="N137" s="369"/>
      <c r="O137" s="369"/>
      <c r="P137" s="369"/>
      <c r="Q137" s="369"/>
      <c r="R137" s="369"/>
      <c r="S137" s="369"/>
      <c r="T137" s="369"/>
      <c r="U137" s="369"/>
      <c r="V137" s="369"/>
      <c r="W137" s="369"/>
      <c r="X137" s="369"/>
      <c r="Y137" s="369"/>
      <c r="Z137" s="369"/>
      <c r="AA137" s="369"/>
      <c r="AB137" s="369"/>
      <c r="AC137" s="369"/>
      <c r="AD137" s="369"/>
      <c r="AE137" s="369"/>
      <c r="AF137" s="369"/>
      <c r="AG137" s="369"/>
      <c r="AH137" s="369"/>
      <c r="AI137" s="369"/>
      <c r="AJ137" s="369"/>
      <c r="AK137" s="369"/>
      <c r="AL137" s="369"/>
      <c r="AM137" s="369"/>
      <c r="AN137" s="369"/>
      <c r="AO137" s="369"/>
      <c r="AP137" s="369"/>
      <c r="AQ137" s="369"/>
      <c r="AR137" s="369"/>
      <c r="AS137" s="369"/>
      <c r="AT137" s="369"/>
      <c r="AU137" s="369"/>
      <c r="AV137" s="369"/>
      <c r="AW137" s="369"/>
      <c r="AX137" s="369"/>
      <c r="AY137" s="369"/>
      <c r="AZ137" s="369"/>
      <c r="BA137" s="369"/>
      <c r="BB137" s="369"/>
      <c r="BC137" s="369"/>
      <c r="BD137" s="369"/>
      <c r="BE137" s="369"/>
      <c r="BF137" s="369"/>
      <c r="BG137" s="369"/>
      <c r="BH137" s="369"/>
      <c r="BI137" s="369"/>
      <c r="BJ137" s="369"/>
      <c r="BK137" s="369"/>
      <c r="BL137" s="369"/>
      <c r="BM137" s="369"/>
      <c r="BN137" s="369"/>
      <c r="BO137" s="369"/>
      <c r="BP137" s="369"/>
      <c r="BQ137" s="369"/>
      <c r="BR137" s="369"/>
      <c r="BS137" s="370"/>
      <c r="BT137" s="368" t="s">
        <v>299</v>
      </c>
      <c r="BU137" s="369"/>
      <c r="BV137" s="369"/>
      <c r="BW137" s="369"/>
      <c r="BX137" s="369"/>
      <c r="BY137" s="369"/>
      <c r="BZ137" s="369"/>
      <c r="CA137" s="369"/>
      <c r="CB137" s="369"/>
      <c r="CC137" s="369"/>
      <c r="CD137" s="369"/>
      <c r="CE137" s="369"/>
      <c r="CF137" s="369"/>
      <c r="CG137" s="369"/>
      <c r="CH137" s="369"/>
      <c r="CI137" s="370"/>
      <c r="CJ137" s="368" t="s">
        <v>300</v>
      </c>
      <c r="CK137" s="369"/>
      <c r="CL137" s="369"/>
      <c r="CM137" s="369"/>
      <c r="CN137" s="369"/>
      <c r="CO137" s="369"/>
      <c r="CP137" s="369"/>
      <c r="CQ137" s="369"/>
      <c r="CR137" s="369"/>
      <c r="CS137" s="369"/>
      <c r="CT137" s="369"/>
      <c r="CU137" s="369"/>
      <c r="CV137" s="369"/>
      <c r="CW137" s="369"/>
      <c r="CX137" s="369"/>
      <c r="CY137" s="369"/>
      <c r="CZ137" s="369"/>
      <c r="DA137" s="370"/>
    </row>
    <row r="138" spans="1:105" s="17" customFormat="1" ht="12.75">
      <c r="A138" s="356">
        <v>1</v>
      </c>
      <c r="B138" s="356"/>
      <c r="C138" s="356"/>
      <c r="D138" s="356"/>
      <c r="E138" s="356"/>
      <c r="F138" s="356"/>
      <c r="G138" s="356"/>
      <c r="H138" s="356">
        <v>2</v>
      </c>
      <c r="I138" s="356"/>
      <c r="J138" s="356"/>
      <c r="K138" s="356"/>
      <c r="L138" s="356"/>
      <c r="M138" s="356"/>
      <c r="N138" s="356"/>
      <c r="O138" s="356"/>
      <c r="P138" s="356"/>
      <c r="Q138" s="356"/>
      <c r="R138" s="356"/>
      <c r="S138" s="356"/>
      <c r="T138" s="356"/>
      <c r="U138" s="356"/>
      <c r="V138" s="356"/>
      <c r="W138" s="356"/>
      <c r="X138" s="356"/>
      <c r="Y138" s="356"/>
      <c r="Z138" s="356"/>
      <c r="AA138" s="356"/>
      <c r="AB138" s="356"/>
      <c r="AC138" s="356"/>
      <c r="AD138" s="356"/>
      <c r="AE138" s="356"/>
      <c r="AF138" s="356"/>
      <c r="AG138" s="356"/>
      <c r="AH138" s="356"/>
      <c r="AI138" s="356"/>
      <c r="AJ138" s="356"/>
      <c r="AK138" s="356"/>
      <c r="AL138" s="356"/>
      <c r="AM138" s="356"/>
      <c r="AN138" s="356"/>
      <c r="AO138" s="356"/>
      <c r="AP138" s="356"/>
      <c r="AQ138" s="356"/>
      <c r="AR138" s="356"/>
      <c r="AS138" s="356"/>
      <c r="AT138" s="356"/>
      <c r="AU138" s="356"/>
      <c r="AV138" s="356"/>
      <c r="AW138" s="356"/>
      <c r="AX138" s="356"/>
      <c r="AY138" s="356"/>
      <c r="AZ138" s="356"/>
      <c r="BA138" s="356"/>
      <c r="BB138" s="356"/>
      <c r="BC138" s="356"/>
      <c r="BD138" s="356"/>
      <c r="BE138" s="356"/>
      <c r="BF138" s="356"/>
      <c r="BG138" s="356"/>
      <c r="BH138" s="356"/>
      <c r="BI138" s="356"/>
      <c r="BJ138" s="356"/>
      <c r="BK138" s="356"/>
      <c r="BL138" s="356"/>
      <c r="BM138" s="356"/>
      <c r="BN138" s="356"/>
      <c r="BO138" s="356"/>
      <c r="BP138" s="356"/>
      <c r="BQ138" s="356"/>
      <c r="BR138" s="356"/>
      <c r="BS138" s="356"/>
      <c r="BT138" s="356">
        <v>3</v>
      </c>
      <c r="BU138" s="356"/>
      <c r="BV138" s="356"/>
      <c r="BW138" s="356"/>
      <c r="BX138" s="356"/>
      <c r="BY138" s="356"/>
      <c r="BZ138" s="356"/>
      <c r="CA138" s="356"/>
      <c r="CB138" s="356"/>
      <c r="CC138" s="356"/>
      <c r="CD138" s="356"/>
      <c r="CE138" s="356"/>
      <c r="CF138" s="356"/>
      <c r="CG138" s="356"/>
      <c r="CH138" s="356"/>
      <c r="CI138" s="356"/>
      <c r="CJ138" s="356">
        <v>4</v>
      </c>
      <c r="CK138" s="356"/>
      <c r="CL138" s="356"/>
      <c r="CM138" s="356"/>
      <c r="CN138" s="356"/>
      <c r="CO138" s="356"/>
      <c r="CP138" s="356"/>
      <c r="CQ138" s="356"/>
      <c r="CR138" s="356"/>
      <c r="CS138" s="356"/>
      <c r="CT138" s="356"/>
      <c r="CU138" s="356"/>
      <c r="CV138" s="356"/>
      <c r="CW138" s="356"/>
      <c r="CX138" s="356"/>
      <c r="CY138" s="356"/>
      <c r="CZ138" s="356"/>
      <c r="DA138" s="356"/>
    </row>
    <row r="139" spans="1:105" ht="15" customHeight="1">
      <c r="A139" s="377" t="s">
        <v>244</v>
      </c>
      <c r="B139" s="377"/>
      <c r="C139" s="377"/>
      <c r="D139" s="377"/>
      <c r="E139" s="377"/>
      <c r="F139" s="377"/>
      <c r="G139" s="377"/>
      <c r="H139" s="378" t="s">
        <v>427</v>
      </c>
      <c r="I139" s="379"/>
      <c r="J139" s="379"/>
      <c r="K139" s="379"/>
      <c r="L139" s="379"/>
      <c r="M139" s="379"/>
      <c r="N139" s="379"/>
      <c r="O139" s="379"/>
      <c r="P139" s="379"/>
      <c r="Q139" s="379"/>
      <c r="R139" s="379"/>
      <c r="S139" s="379"/>
      <c r="T139" s="379"/>
      <c r="U139" s="379"/>
      <c r="V139" s="379"/>
      <c r="W139" s="379"/>
      <c r="X139" s="379"/>
      <c r="Y139" s="379"/>
      <c r="Z139" s="379"/>
      <c r="AA139" s="379"/>
      <c r="AB139" s="379"/>
      <c r="AC139" s="379"/>
      <c r="AD139" s="379"/>
      <c r="AE139" s="379"/>
      <c r="AF139" s="379"/>
      <c r="AG139" s="379"/>
      <c r="AH139" s="379"/>
      <c r="AI139" s="379"/>
      <c r="AJ139" s="379"/>
      <c r="AK139" s="379"/>
      <c r="AL139" s="379"/>
      <c r="AM139" s="379"/>
      <c r="AN139" s="379"/>
      <c r="AO139" s="379"/>
      <c r="AP139" s="379"/>
      <c r="AQ139" s="379"/>
      <c r="AR139" s="379"/>
      <c r="AS139" s="379"/>
      <c r="AT139" s="379"/>
      <c r="AU139" s="379"/>
      <c r="AV139" s="379"/>
      <c r="AW139" s="379"/>
      <c r="AX139" s="379"/>
      <c r="AY139" s="379"/>
      <c r="AZ139" s="379"/>
      <c r="BA139" s="379"/>
      <c r="BB139" s="379"/>
      <c r="BC139" s="379"/>
      <c r="BD139" s="379"/>
      <c r="BE139" s="379"/>
      <c r="BF139" s="379"/>
      <c r="BG139" s="379"/>
      <c r="BH139" s="379"/>
      <c r="BI139" s="379"/>
      <c r="BJ139" s="379"/>
      <c r="BK139" s="379"/>
      <c r="BL139" s="379"/>
      <c r="BM139" s="379"/>
      <c r="BN139" s="379"/>
      <c r="BO139" s="379"/>
      <c r="BP139" s="379"/>
      <c r="BQ139" s="379"/>
      <c r="BR139" s="379"/>
      <c r="BS139" s="380"/>
      <c r="BT139" s="322">
        <v>3</v>
      </c>
      <c r="BU139" s="322"/>
      <c r="BV139" s="322"/>
      <c r="BW139" s="322"/>
      <c r="BX139" s="322"/>
      <c r="BY139" s="322"/>
      <c r="BZ139" s="322"/>
      <c r="CA139" s="322"/>
      <c r="CB139" s="322"/>
      <c r="CC139" s="322"/>
      <c r="CD139" s="322"/>
      <c r="CE139" s="322"/>
      <c r="CF139" s="322"/>
      <c r="CG139" s="322"/>
      <c r="CH139" s="322"/>
      <c r="CI139" s="322"/>
      <c r="CJ139" s="387">
        <v>14148.86</v>
      </c>
      <c r="CK139" s="387"/>
      <c r="CL139" s="387"/>
      <c r="CM139" s="387"/>
      <c r="CN139" s="387"/>
      <c r="CO139" s="387"/>
      <c r="CP139" s="387"/>
      <c r="CQ139" s="387"/>
      <c r="CR139" s="387"/>
      <c r="CS139" s="387"/>
      <c r="CT139" s="387"/>
      <c r="CU139" s="387"/>
      <c r="CV139" s="387"/>
      <c r="CW139" s="387"/>
      <c r="CX139" s="387"/>
      <c r="CY139" s="387"/>
      <c r="CZ139" s="387"/>
      <c r="DA139" s="387"/>
    </row>
    <row r="140" spans="1:105" ht="15" customHeight="1">
      <c r="A140" s="377"/>
      <c r="B140" s="377"/>
      <c r="C140" s="377"/>
      <c r="D140" s="377"/>
      <c r="E140" s="377"/>
      <c r="F140" s="377"/>
      <c r="G140" s="377"/>
      <c r="H140" s="378"/>
      <c r="I140" s="379"/>
      <c r="J140" s="379"/>
      <c r="K140" s="379"/>
      <c r="L140" s="379"/>
      <c r="M140" s="379"/>
      <c r="N140" s="379"/>
      <c r="O140" s="379"/>
      <c r="P140" s="379"/>
      <c r="Q140" s="379"/>
      <c r="R140" s="379"/>
      <c r="S140" s="379"/>
      <c r="T140" s="379"/>
      <c r="U140" s="379"/>
      <c r="V140" s="379"/>
      <c r="W140" s="379"/>
      <c r="X140" s="379"/>
      <c r="Y140" s="379"/>
      <c r="Z140" s="379"/>
      <c r="AA140" s="379"/>
      <c r="AB140" s="379"/>
      <c r="AC140" s="379"/>
      <c r="AD140" s="379"/>
      <c r="AE140" s="379"/>
      <c r="AF140" s="379"/>
      <c r="AG140" s="379"/>
      <c r="AH140" s="379"/>
      <c r="AI140" s="379"/>
      <c r="AJ140" s="379"/>
      <c r="AK140" s="379"/>
      <c r="AL140" s="379"/>
      <c r="AM140" s="379"/>
      <c r="AN140" s="379"/>
      <c r="AO140" s="379"/>
      <c r="AP140" s="379"/>
      <c r="AQ140" s="379"/>
      <c r="AR140" s="379"/>
      <c r="AS140" s="379"/>
      <c r="AT140" s="379"/>
      <c r="AU140" s="379"/>
      <c r="AV140" s="379"/>
      <c r="AW140" s="379"/>
      <c r="AX140" s="379"/>
      <c r="AY140" s="379"/>
      <c r="AZ140" s="379"/>
      <c r="BA140" s="379"/>
      <c r="BB140" s="379"/>
      <c r="BC140" s="379"/>
      <c r="BD140" s="379"/>
      <c r="BE140" s="379"/>
      <c r="BF140" s="379"/>
      <c r="BG140" s="379"/>
      <c r="BH140" s="379"/>
      <c r="BI140" s="379"/>
      <c r="BJ140" s="379"/>
      <c r="BK140" s="379"/>
      <c r="BL140" s="379"/>
      <c r="BM140" s="379"/>
      <c r="BN140" s="379"/>
      <c r="BO140" s="379"/>
      <c r="BP140" s="379"/>
      <c r="BQ140" s="379"/>
      <c r="BR140" s="379"/>
      <c r="BS140" s="380"/>
      <c r="BT140" s="322"/>
      <c r="BU140" s="322"/>
      <c r="BV140" s="322"/>
      <c r="BW140" s="322"/>
      <c r="BX140" s="322"/>
      <c r="BY140" s="322"/>
      <c r="BZ140" s="322"/>
      <c r="CA140" s="322"/>
      <c r="CB140" s="322"/>
      <c r="CC140" s="322"/>
      <c r="CD140" s="322"/>
      <c r="CE140" s="322"/>
      <c r="CF140" s="322"/>
      <c r="CG140" s="322"/>
      <c r="CH140" s="322"/>
      <c r="CI140" s="322"/>
      <c r="CJ140" s="387"/>
      <c r="CK140" s="387"/>
      <c r="CL140" s="387"/>
      <c r="CM140" s="387"/>
      <c r="CN140" s="387"/>
      <c r="CO140" s="387"/>
      <c r="CP140" s="387"/>
      <c r="CQ140" s="387"/>
      <c r="CR140" s="387"/>
      <c r="CS140" s="387"/>
      <c r="CT140" s="387"/>
      <c r="CU140" s="387"/>
      <c r="CV140" s="387"/>
      <c r="CW140" s="387"/>
      <c r="CX140" s="387"/>
      <c r="CY140" s="387"/>
      <c r="CZ140" s="387"/>
      <c r="DA140" s="387"/>
    </row>
    <row r="141" spans="1:105" ht="15" customHeight="1">
      <c r="A141" s="324"/>
      <c r="B141" s="325"/>
      <c r="C141" s="325"/>
      <c r="D141" s="325"/>
      <c r="E141" s="325"/>
      <c r="F141" s="325"/>
      <c r="G141" s="326"/>
      <c r="H141" s="416" t="s">
        <v>229</v>
      </c>
      <c r="I141" s="417"/>
      <c r="J141" s="417"/>
      <c r="K141" s="417"/>
      <c r="L141" s="417"/>
      <c r="M141" s="417"/>
      <c r="N141" s="417"/>
      <c r="O141" s="417"/>
      <c r="P141" s="417"/>
      <c r="Q141" s="417"/>
      <c r="R141" s="417"/>
      <c r="S141" s="417"/>
      <c r="T141" s="417"/>
      <c r="U141" s="417"/>
      <c r="V141" s="417"/>
      <c r="W141" s="417"/>
      <c r="X141" s="417"/>
      <c r="Y141" s="417"/>
      <c r="Z141" s="417"/>
      <c r="AA141" s="417"/>
      <c r="AB141" s="417"/>
      <c r="AC141" s="417"/>
      <c r="AD141" s="417"/>
      <c r="AE141" s="417"/>
      <c r="AF141" s="417"/>
      <c r="AG141" s="417"/>
      <c r="AH141" s="417"/>
      <c r="AI141" s="417"/>
      <c r="AJ141" s="417"/>
      <c r="AK141" s="417"/>
      <c r="AL141" s="417"/>
      <c r="AM141" s="417"/>
      <c r="AN141" s="417"/>
      <c r="AO141" s="417"/>
      <c r="AP141" s="417"/>
      <c r="AQ141" s="417"/>
      <c r="AR141" s="417"/>
      <c r="AS141" s="417"/>
      <c r="AT141" s="417"/>
      <c r="AU141" s="417"/>
      <c r="AV141" s="417"/>
      <c r="AW141" s="417"/>
      <c r="AX141" s="417"/>
      <c r="AY141" s="417"/>
      <c r="AZ141" s="417"/>
      <c r="BA141" s="417"/>
      <c r="BB141" s="417"/>
      <c r="BC141" s="417"/>
      <c r="BD141" s="417"/>
      <c r="BE141" s="417"/>
      <c r="BF141" s="417"/>
      <c r="BG141" s="417"/>
      <c r="BH141" s="417"/>
      <c r="BI141" s="417"/>
      <c r="BJ141" s="417"/>
      <c r="BK141" s="417"/>
      <c r="BL141" s="417"/>
      <c r="BM141" s="417"/>
      <c r="BN141" s="417"/>
      <c r="BO141" s="417"/>
      <c r="BP141" s="417"/>
      <c r="BQ141" s="417"/>
      <c r="BR141" s="417"/>
      <c r="BS141" s="418"/>
      <c r="BT141" s="330" t="s">
        <v>7</v>
      </c>
      <c r="BU141" s="331"/>
      <c r="BV141" s="331"/>
      <c r="BW141" s="331"/>
      <c r="BX141" s="331"/>
      <c r="BY141" s="331"/>
      <c r="BZ141" s="331"/>
      <c r="CA141" s="331"/>
      <c r="CB141" s="331"/>
      <c r="CC141" s="331"/>
      <c r="CD141" s="331"/>
      <c r="CE141" s="331"/>
      <c r="CF141" s="331"/>
      <c r="CG141" s="331"/>
      <c r="CH141" s="331"/>
      <c r="CI141" s="332"/>
      <c r="CJ141" s="349">
        <f>SUM(CJ139:CZ140)</f>
        <v>14148.86</v>
      </c>
      <c r="CK141" s="350"/>
      <c r="CL141" s="350"/>
      <c r="CM141" s="350"/>
      <c r="CN141" s="350"/>
      <c r="CO141" s="350"/>
      <c r="CP141" s="350"/>
      <c r="CQ141" s="350"/>
      <c r="CR141" s="350"/>
      <c r="CS141" s="350"/>
      <c r="CT141" s="350"/>
      <c r="CU141" s="350"/>
      <c r="CV141" s="350"/>
      <c r="CW141" s="350"/>
      <c r="CX141" s="350"/>
      <c r="CY141" s="350"/>
      <c r="CZ141" s="350"/>
      <c r="DA141" s="351"/>
    </row>
    <row r="143" spans="1:105" s="177" customFormat="1" ht="28.5" customHeight="1">
      <c r="A143" s="389" t="s">
        <v>301</v>
      </c>
      <c r="B143" s="389"/>
      <c r="C143" s="389"/>
      <c r="D143" s="389"/>
      <c r="E143" s="389"/>
      <c r="F143" s="389"/>
      <c r="G143" s="389"/>
      <c r="H143" s="389"/>
      <c r="I143" s="389"/>
      <c r="J143" s="389"/>
      <c r="K143" s="389"/>
      <c r="L143" s="389"/>
      <c r="M143" s="389"/>
      <c r="N143" s="389"/>
      <c r="O143" s="389"/>
      <c r="P143" s="389"/>
      <c r="Q143" s="389"/>
      <c r="R143" s="389"/>
      <c r="S143" s="389"/>
      <c r="T143" s="389"/>
      <c r="U143" s="389"/>
      <c r="V143" s="389"/>
      <c r="W143" s="389"/>
      <c r="X143" s="389"/>
      <c r="Y143" s="389"/>
      <c r="Z143" s="389"/>
      <c r="AA143" s="389"/>
      <c r="AB143" s="389"/>
      <c r="AC143" s="389"/>
      <c r="AD143" s="389"/>
      <c r="AE143" s="389"/>
      <c r="AF143" s="389"/>
      <c r="AG143" s="389"/>
      <c r="AH143" s="389"/>
      <c r="AI143" s="389"/>
      <c r="AJ143" s="389"/>
      <c r="AK143" s="389"/>
      <c r="AL143" s="389"/>
      <c r="AM143" s="389"/>
      <c r="AN143" s="389"/>
      <c r="AO143" s="389"/>
      <c r="AP143" s="389"/>
      <c r="AQ143" s="389"/>
      <c r="AR143" s="389"/>
      <c r="AS143" s="389"/>
      <c r="AT143" s="389"/>
      <c r="AU143" s="389"/>
      <c r="AV143" s="389"/>
      <c r="AW143" s="389"/>
      <c r="AX143" s="389"/>
      <c r="AY143" s="389"/>
      <c r="AZ143" s="389"/>
      <c r="BA143" s="389"/>
      <c r="BB143" s="389"/>
      <c r="BC143" s="389"/>
      <c r="BD143" s="389"/>
      <c r="BE143" s="389"/>
      <c r="BF143" s="389"/>
      <c r="BG143" s="389"/>
      <c r="BH143" s="389"/>
      <c r="BI143" s="389"/>
      <c r="BJ143" s="389"/>
      <c r="BK143" s="389"/>
      <c r="BL143" s="389"/>
      <c r="BM143" s="389"/>
      <c r="BN143" s="389"/>
      <c r="BO143" s="389"/>
      <c r="BP143" s="389"/>
      <c r="BQ143" s="389"/>
      <c r="BR143" s="389"/>
      <c r="BS143" s="389"/>
      <c r="BT143" s="389"/>
      <c r="BU143" s="389"/>
      <c r="BV143" s="389"/>
      <c r="BW143" s="389"/>
      <c r="BX143" s="389"/>
      <c r="BY143" s="389"/>
      <c r="BZ143" s="389"/>
      <c r="CA143" s="389"/>
      <c r="CB143" s="389"/>
      <c r="CC143" s="389"/>
      <c r="CD143" s="389"/>
      <c r="CE143" s="389"/>
      <c r="CF143" s="389"/>
      <c r="CG143" s="389"/>
      <c r="CH143" s="389"/>
      <c r="CI143" s="389"/>
      <c r="CJ143" s="389"/>
      <c r="CK143" s="389"/>
      <c r="CL143" s="389"/>
      <c r="CM143" s="389"/>
      <c r="CN143" s="389"/>
      <c r="CO143" s="389"/>
      <c r="CP143" s="389"/>
      <c r="CQ143" s="389"/>
      <c r="CR143" s="389"/>
      <c r="CS143" s="389"/>
      <c r="CT143" s="389"/>
      <c r="CU143" s="389"/>
      <c r="CV143" s="389"/>
      <c r="CW143" s="389"/>
      <c r="CX143" s="389"/>
      <c r="CY143" s="389"/>
      <c r="CZ143" s="389"/>
      <c r="DA143" s="389"/>
    </row>
    <row r="144" spans="1:105" ht="10.5" customHeight="1"/>
    <row r="145" spans="1:105" s="175" customFormat="1" ht="30" customHeight="1">
      <c r="A145" s="368" t="s">
        <v>220</v>
      </c>
      <c r="B145" s="369"/>
      <c r="C145" s="369"/>
      <c r="D145" s="369"/>
      <c r="E145" s="369"/>
      <c r="F145" s="369"/>
      <c r="G145" s="370"/>
      <c r="H145" s="368" t="s">
        <v>269</v>
      </c>
      <c r="I145" s="369"/>
      <c r="J145" s="369"/>
      <c r="K145" s="369"/>
      <c r="L145" s="369"/>
      <c r="M145" s="369"/>
      <c r="N145" s="369"/>
      <c r="O145" s="369"/>
      <c r="P145" s="369"/>
      <c r="Q145" s="369"/>
      <c r="R145" s="369"/>
      <c r="S145" s="369"/>
      <c r="T145" s="369"/>
      <c r="U145" s="369"/>
      <c r="V145" s="369"/>
      <c r="W145" s="369"/>
      <c r="X145" s="369"/>
      <c r="Y145" s="369"/>
      <c r="Z145" s="369"/>
      <c r="AA145" s="369"/>
      <c r="AB145" s="369"/>
      <c r="AC145" s="369"/>
      <c r="AD145" s="369"/>
      <c r="AE145" s="369"/>
      <c r="AF145" s="369"/>
      <c r="AG145" s="369"/>
      <c r="AH145" s="369"/>
      <c r="AI145" s="369"/>
      <c r="AJ145" s="369"/>
      <c r="AK145" s="369"/>
      <c r="AL145" s="369"/>
      <c r="AM145" s="369"/>
      <c r="AN145" s="369"/>
      <c r="AO145" s="369"/>
      <c r="AP145" s="369"/>
      <c r="AQ145" s="369"/>
      <c r="AR145" s="369"/>
      <c r="AS145" s="369"/>
      <c r="AT145" s="369"/>
      <c r="AU145" s="369"/>
      <c r="AV145" s="369"/>
      <c r="AW145" s="369"/>
      <c r="AX145" s="369"/>
      <c r="AY145" s="369"/>
      <c r="AZ145" s="369"/>
      <c r="BA145" s="369"/>
      <c r="BB145" s="369"/>
      <c r="BC145" s="370"/>
      <c r="BD145" s="368" t="s">
        <v>291</v>
      </c>
      <c r="BE145" s="369"/>
      <c r="BF145" s="369"/>
      <c r="BG145" s="369"/>
      <c r="BH145" s="369"/>
      <c r="BI145" s="369"/>
      <c r="BJ145" s="369"/>
      <c r="BK145" s="369"/>
      <c r="BL145" s="369"/>
      <c r="BM145" s="369"/>
      <c r="BN145" s="369"/>
      <c r="BO145" s="369"/>
      <c r="BP145" s="369"/>
      <c r="BQ145" s="369"/>
      <c r="BR145" s="369"/>
      <c r="BS145" s="370"/>
      <c r="BT145" s="368" t="s">
        <v>302</v>
      </c>
      <c r="BU145" s="369"/>
      <c r="BV145" s="369"/>
      <c r="BW145" s="369"/>
      <c r="BX145" s="369"/>
      <c r="BY145" s="369"/>
      <c r="BZ145" s="369"/>
      <c r="CA145" s="369"/>
      <c r="CB145" s="369"/>
      <c r="CC145" s="369"/>
      <c r="CD145" s="369"/>
      <c r="CE145" s="369"/>
      <c r="CF145" s="369"/>
      <c r="CG145" s="369"/>
      <c r="CH145" s="369"/>
      <c r="CI145" s="370"/>
      <c r="CJ145" s="368" t="s">
        <v>303</v>
      </c>
      <c r="CK145" s="369"/>
      <c r="CL145" s="369"/>
      <c r="CM145" s="369"/>
      <c r="CN145" s="369"/>
      <c r="CO145" s="369"/>
      <c r="CP145" s="369"/>
      <c r="CQ145" s="369"/>
      <c r="CR145" s="369"/>
      <c r="CS145" s="369"/>
      <c r="CT145" s="369"/>
      <c r="CU145" s="369"/>
      <c r="CV145" s="369"/>
      <c r="CW145" s="369"/>
      <c r="CX145" s="369"/>
      <c r="CY145" s="369"/>
      <c r="CZ145" s="369"/>
      <c r="DA145" s="370"/>
    </row>
    <row r="146" spans="1:105" s="85" customFormat="1" ht="12.75">
      <c r="A146" s="356"/>
      <c r="B146" s="356"/>
      <c r="C146" s="356"/>
      <c r="D146" s="356"/>
      <c r="E146" s="356"/>
      <c r="F146" s="356"/>
      <c r="G146" s="356"/>
      <c r="H146" s="356">
        <v>1</v>
      </c>
      <c r="I146" s="356"/>
      <c r="J146" s="356"/>
      <c r="K146" s="356"/>
      <c r="L146" s="356"/>
      <c r="M146" s="356"/>
      <c r="N146" s="356"/>
      <c r="O146" s="356"/>
      <c r="P146" s="356"/>
      <c r="Q146" s="356"/>
      <c r="R146" s="356"/>
      <c r="S146" s="356"/>
      <c r="T146" s="356"/>
      <c r="U146" s="356"/>
      <c r="V146" s="356"/>
      <c r="W146" s="356"/>
      <c r="X146" s="356"/>
      <c r="Y146" s="356"/>
      <c r="Z146" s="356"/>
      <c r="AA146" s="356"/>
      <c r="AB146" s="356"/>
      <c r="AC146" s="356"/>
      <c r="AD146" s="356"/>
      <c r="AE146" s="356"/>
      <c r="AF146" s="356"/>
      <c r="AG146" s="356"/>
      <c r="AH146" s="356"/>
      <c r="AI146" s="356"/>
      <c r="AJ146" s="356"/>
      <c r="AK146" s="356"/>
      <c r="AL146" s="356"/>
      <c r="AM146" s="356"/>
      <c r="AN146" s="356"/>
      <c r="AO146" s="356"/>
      <c r="AP146" s="356"/>
      <c r="AQ146" s="356"/>
      <c r="AR146" s="356"/>
      <c r="AS146" s="356"/>
      <c r="AT146" s="356"/>
      <c r="AU146" s="356"/>
      <c r="AV146" s="356"/>
      <c r="AW146" s="356"/>
      <c r="AX146" s="356"/>
      <c r="AY146" s="356"/>
      <c r="AZ146" s="356"/>
      <c r="BA146" s="356"/>
      <c r="BB146" s="356"/>
      <c r="BC146" s="356"/>
      <c r="BD146" s="356">
        <v>2</v>
      </c>
      <c r="BE146" s="356"/>
      <c r="BF146" s="356"/>
      <c r="BG146" s="356"/>
      <c r="BH146" s="356"/>
      <c r="BI146" s="356"/>
      <c r="BJ146" s="356"/>
      <c r="BK146" s="356"/>
      <c r="BL146" s="356"/>
      <c r="BM146" s="356"/>
      <c r="BN146" s="356"/>
      <c r="BO146" s="356"/>
      <c r="BP146" s="356"/>
      <c r="BQ146" s="356"/>
      <c r="BR146" s="356"/>
      <c r="BS146" s="356"/>
      <c r="BT146" s="356">
        <v>3</v>
      </c>
      <c r="BU146" s="356"/>
      <c r="BV146" s="356"/>
      <c r="BW146" s="356"/>
      <c r="BX146" s="356"/>
      <c r="BY146" s="356"/>
      <c r="BZ146" s="356"/>
      <c r="CA146" s="356"/>
      <c r="CB146" s="356"/>
      <c r="CC146" s="356"/>
      <c r="CD146" s="356"/>
      <c r="CE146" s="356"/>
      <c r="CF146" s="356"/>
      <c r="CG146" s="356"/>
      <c r="CH146" s="356"/>
      <c r="CI146" s="356"/>
      <c r="CJ146" s="356">
        <v>4</v>
      </c>
      <c r="CK146" s="356"/>
      <c r="CL146" s="356"/>
      <c r="CM146" s="356"/>
      <c r="CN146" s="356"/>
      <c r="CO146" s="356"/>
      <c r="CP146" s="356"/>
      <c r="CQ146" s="356"/>
      <c r="CR146" s="356"/>
      <c r="CS146" s="356"/>
      <c r="CT146" s="356"/>
      <c r="CU146" s="356"/>
      <c r="CV146" s="356"/>
      <c r="CW146" s="356"/>
      <c r="CX146" s="356"/>
      <c r="CY146" s="356"/>
      <c r="CZ146" s="356"/>
      <c r="DA146" s="356"/>
    </row>
    <row r="147" spans="1:105" s="86" customFormat="1" ht="15" customHeight="1">
      <c r="A147" s="377" t="s">
        <v>244</v>
      </c>
      <c r="B147" s="377"/>
      <c r="C147" s="377"/>
      <c r="D147" s="377"/>
      <c r="E147" s="377"/>
      <c r="F147" s="377"/>
      <c r="G147" s="377"/>
      <c r="H147" s="386" t="s">
        <v>466</v>
      </c>
      <c r="I147" s="386"/>
      <c r="J147" s="386"/>
      <c r="K147" s="386"/>
      <c r="L147" s="386"/>
      <c r="M147" s="386"/>
      <c r="N147" s="386"/>
      <c r="O147" s="386"/>
      <c r="P147" s="386"/>
      <c r="Q147" s="386"/>
      <c r="R147" s="386"/>
      <c r="S147" s="386"/>
      <c r="T147" s="386"/>
      <c r="U147" s="386"/>
      <c r="V147" s="386"/>
      <c r="W147" s="386"/>
      <c r="X147" s="386"/>
      <c r="Y147" s="386"/>
      <c r="Z147" s="386"/>
      <c r="AA147" s="386"/>
      <c r="AB147" s="386"/>
      <c r="AC147" s="386"/>
      <c r="AD147" s="386"/>
      <c r="AE147" s="386"/>
      <c r="AF147" s="386"/>
      <c r="AG147" s="386"/>
      <c r="AH147" s="386"/>
      <c r="AI147" s="386"/>
      <c r="AJ147" s="386"/>
      <c r="AK147" s="386"/>
      <c r="AL147" s="386"/>
      <c r="AM147" s="386"/>
      <c r="AN147" s="386"/>
      <c r="AO147" s="386"/>
      <c r="AP147" s="386"/>
      <c r="AQ147" s="386"/>
      <c r="AR147" s="386"/>
      <c r="AS147" s="386"/>
      <c r="AT147" s="386"/>
      <c r="AU147" s="386"/>
      <c r="AV147" s="386"/>
      <c r="AW147" s="386"/>
      <c r="AX147" s="386"/>
      <c r="AY147" s="386"/>
      <c r="AZ147" s="386"/>
      <c r="BA147" s="386"/>
      <c r="BB147" s="386"/>
      <c r="BC147" s="386"/>
      <c r="BD147" s="322">
        <v>1</v>
      </c>
      <c r="BE147" s="322"/>
      <c r="BF147" s="322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2"/>
      <c r="BQ147" s="322"/>
      <c r="BR147" s="322"/>
      <c r="BS147" s="322"/>
      <c r="BT147" s="322">
        <v>1</v>
      </c>
      <c r="BU147" s="322"/>
      <c r="BV147" s="322"/>
      <c r="BW147" s="322"/>
      <c r="BX147" s="322"/>
      <c r="BY147" s="322"/>
      <c r="BZ147" s="322"/>
      <c r="CA147" s="322"/>
      <c r="CB147" s="322"/>
      <c r="CC147" s="322"/>
      <c r="CD147" s="322"/>
      <c r="CE147" s="322"/>
      <c r="CF147" s="322"/>
      <c r="CG147" s="322"/>
      <c r="CH147" s="322"/>
      <c r="CI147" s="322"/>
      <c r="CJ147" s="322">
        <v>20000</v>
      </c>
      <c r="CK147" s="322"/>
      <c r="CL147" s="322"/>
      <c r="CM147" s="322"/>
      <c r="CN147" s="322"/>
      <c r="CO147" s="322"/>
      <c r="CP147" s="322"/>
      <c r="CQ147" s="322"/>
      <c r="CR147" s="322"/>
      <c r="CS147" s="322"/>
      <c r="CT147" s="322"/>
      <c r="CU147" s="322"/>
      <c r="CV147" s="322"/>
      <c r="CW147" s="322"/>
      <c r="CX147" s="322"/>
      <c r="CY147" s="322"/>
      <c r="CZ147" s="322"/>
      <c r="DA147" s="322"/>
    </row>
    <row r="148" spans="1:105" s="86" customFormat="1" ht="15" customHeight="1">
      <c r="A148" s="377" t="s">
        <v>134</v>
      </c>
      <c r="B148" s="377"/>
      <c r="C148" s="377"/>
      <c r="D148" s="377"/>
      <c r="E148" s="377"/>
      <c r="F148" s="377"/>
      <c r="G148" s="377"/>
      <c r="H148" s="386" t="s">
        <v>437</v>
      </c>
      <c r="I148" s="386"/>
      <c r="J148" s="386"/>
      <c r="K148" s="386"/>
      <c r="L148" s="386"/>
      <c r="M148" s="386"/>
      <c r="N148" s="386"/>
      <c r="O148" s="386"/>
      <c r="P148" s="386"/>
      <c r="Q148" s="386"/>
      <c r="R148" s="386"/>
      <c r="S148" s="386"/>
      <c r="T148" s="386"/>
      <c r="U148" s="386"/>
      <c r="V148" s="386"/>
      <c r="W148" s="386"/>
      <c r="X148" s="386"/>
      <c r="Y148" s="386"/>
      <c r="Z148" s="386"/>
      <c r="AA148" s="386"/>
      <c r="AB148" s="386"/>
      <c r="AC148" s="386"/>
      <c r="AD148" s="386"/>
      <c r="AE148" s="386"/>
      <c r="AF148" s="386"/>
      <c r="AG148" s="386"/>
      <c r="AH148" s="386"/>
      <c r="AI148" s="386"/>
      <c r="AJ148" s="386"/>
      <c r="AK148" s="386"/>
      <c r="AL148" s="386"/>
      <c r="AM148" s="386"/>
      <c r="AN148" s="386"/>
      <c r="AO148" s="386"/>
      <c r="AP148" s="386"/>
      <c r="AQ148" s="386"/>
      <c r="AR148" s="386"/>
      <c r="AS148" s="386"/>
      <c r="AT148" s="386"/>
      <c r="AU148" s="386"/>
      <c r="AV148" s="386"/>
      <c r="AW148" s="386"/>
      <c r="AX148" s="386"/>
      <c r="AY148" s="386"/>
      <c r="AZ148" s="386"/>
      <c r="BA148" s="386"/>
      <c r="BB148" s="386"/>
      <c r="BC148" s="386"/>
      <c r="BD148" s="322">
        <f>CJ148/BT148</f>
        <v>300</v>
      </c>
      <c r="BE148" s="322"/>
      <c r="BF148" s="322"/>
      <c r="BG148" s="322"/>
      <c r="BH148" s="322"/>
      <c r="BI148" s="322"/>
      <c r="BJ148" s="322"/>
      <c r="BK148" s="322"/>
      <c r="BL148" s="322"/>
      <c r="BM148" s="322"/>
      <c r="BN148" s="322"/>
      <c r="BO148" s="322"/>
      <c r="BP148" s="322"/>
      <c r="BQ148" s="322"/>
      <c r="BR148" s="322"/>
      <c r="BS148" s="322"/>
      <c r="BT148" s="322">
        <v>200</v>
      </c>
      <c r="BU148" s="322"/>
      <c r="BV148" s="322"/>
      <c r="BW148" s="322"/>
      <c r="BX148" s="322"/>
      <c r="BY148" s="322"/>
      <c r="BZ148" s="322"/>
      <c r="CA148" s="322"/>
      <c r="CB148" s="322"/>
      <c r="CC148" s="322"/>
      <c r="CD148" s="322"/>
      <c r="CE148" s="322"/>
      <c r="CF148" s="322"/>
      <c r="CG148" s="322"/>
      <c r="CH148" s="322"/>
      <c r="CI148" s="322"/>
      <c r="CJ148" s="322">
        <v>60000</v>
      </c>
      <c r="CK148" s="322"/>
      <c r="CL148" s="322"/>
      <c r="CM148" s="322"/>
      <c r="CN148" s="322"/>
      <c r="CO148" s="322"/>
      <c r="CP148" s="322"/>
      <c r="CQ148" s="322"/>
      <c r="CR148" s="322"/>
      <c r="CS148" s="322"/>
      <c r="CT148" s="322"/>
      <c r="CU148" s="322"/>
      <c r="CV148" s="322"/>
      <c r="CW148" s="322"/>
      <c r="CX148" s="322"/>
      <c r="CY148" s="322"/>
      <c r="CZ148" s="322"/>
      <c r="DA148" s="322"/>
    </row>
    <row r="149" spans="1:105" s="86" customFormat="1" ht="15" customHeight="1">
      <c r="A149" s="377" t="s">
        <v>135</v>
      </c>
      <c r="B149" s="377"/>
      <c r="C149" s="377"/>
      <c r="D149" s="377"/>
      <c r="E149" s="377"/>
      <c r="F149" s="377"/>
      <c r="G149" s="377"/>
      <c r="H149" s="386" t="s">
        <v>467</v>
      </c>
      <c r="I149" s="386"/>
      <c r="J149" s="386"/>
      <c r="K149" s="386"/>
      <c r="L149" s="386"/>
      <c r="M149" s="386"/>
      <c r="N149" s="386"/>
      <c r="O149" s="386"/>
      <c r="P149" s="386"/>
      <c r="Q149" s="386"/>
      <c r="R149" s="386"/>
      <c r="S149" s="386"/>
      <c r="T149" s="386"/>
      <c r="U149" s="386"/>
      <c r="V149" s="386"/>
      <c r="W149" s="386"/>
      <c r="X149" s="386"/>
      <c r="Y149" s="386"/>
      <c r="Z149" s="386"/>
      <c r="AA149" s="386"/>
      <c r="AB149" s="386"/>
      <c r="AC149" s="386"/>
      <c r="AD149" s="386"/>
      <c r="AE149" s="386"/>
      <c r="AF149" s="386"/>
      <c r="AG149" s="386"/>
      <c r="AH149" s="386"/>
      <c r="AI149" s="386"/>
      <c r="AJ149" s="386"/>
      <c r="AK149" s="386"/>
      <c r="AL149" s="386"/>
      <c r="AM149" s="386"/>
      <c r="AN149" s="386"/>
      <c r="AO149" s="386"/>
      <c r="AP149" s="386"/>
      <c r="AQ149" s="386"/>
      <c r="AR149" s="386"/>
      <c r="AS149" s="386"/>
      <c r="AT149" s="386"/>
      <c r="AU149" s="386"/>
      <c r="AV149" s="386"/>
      <c r="AW149" s="386"/>
      <c r="AX149" s="386"/>
      <c r="AY149" s="386"/>
      <c r="AZ149" s="386"/>
      <c r="BA149" s="386"/>
      <c r="BB149" s="386"/>
      <c r="BC149" s="386"/>
      <c r="BD149" s="322">
        <f>CJ149/BT149</f>
        <v>400</v>
      </c>
      <c r="BE149" s="322"/>
      <c r="BF149" s="322"/>
      <c r="BG149" s="322"/>
      <c r="BH149" s="322"/>
      <c r="BI149" s="322"/>
      <c r="BJ149" s="322"/>
      <c r="BK149" s="322"/>
      <c r="BL149" s="322"/>
      <c r="BM149" s="322"/>
      <c r="BN149" s="322"/>
      <c r="BO149" s="322"/>
      <c r="BP149" s="322"/>
      <c r="BQ149" s="322"/>
      <c r="BR149" s="322"/>
      <c r="BS149" s="322"/>
      <c r="BT149" s="322">
        <v>150</v>
      </c>
      <c r="BU149" s="322"/>
      <c r="BV149" s="322"/>
      <c r="BW149" s="322"/>
      <c r="BX149" s="322"/>
      <c r="BY149" s="322"/>
      <c r="BZ149" s="322"/>
      <c r="CA149" s="322"/>
      <c r="CB149" s="322"/>
      <c r="CC149" s="322"/>
      <c r="CD149" s="322"/>
      <c r="CE149" s="322"/>
      <c r="CF149" s="322"/>
      <c r="CG149" s="322"/>
      <c r="CH149" s="322"/>
      <c r="CI149" s="322"/>
      <c r="CJ149" s="322">
        <v>60000</v>
      </c>
      <c r="CK149" s="322"/>
      <c r="CL149" s="322"/>
      <c r="CM149" s="322"/>
      <c r="CN149" s="322"/>
      <c r="CO149" s="322"/>
      <c r="CP149" s="322"/>
      <c r="CQ149" s="322"/>
      <c r="CR149" s="322"/>
      <c r="CS149" s="322"/>
      <c r="CT149" s="322"/>
      <c r="CU149" s="322"/>
      <c r="CV149" s="322"/>
      <c r="CW149" s="322"/>
      <c r="CX149" s="322"/>
      <c r="CY149" s="322"/>
      <c r="CZ149" s="322"/>
      <c r="DA149" s="322"/>
    </row>
    <row r="150" spans="1:105" s="86" customFormat="1" ht="15" customHeight="1">
      <c r="A150" s="377"/>
      <c r="B150" s="377"/>
      <c r="C150" s="377"/>
      <c r="D150" s="377"/>
      <c r="E150" s="377"/>
      <c r="F150" s="377"/>
      <c r="G150" s="377"/>
      <c r="H150" s="340" t="s">
        <v>229</v>
      </c>
      <c r="I150" s="340"/>
      <c r="J150" s="340"/>
      <c r="K150" s="340"/>
      <c r="L150" s="340"/>
      <c r="M150" s="340"/>
      <c r="N150" s="340"/>
      <c r="O150" s="340"/>
      <c r="P150" s="340"/>
      <c r="Q150" s="340"/>
      <c r="R150" s="340"/>
      <c r="S150" s="340"/>
      <c r="T150" s="340"/>
      <c r="U150" s="340"/>
      <c r="V150" s="340"/>
      <c r="W150" s="340"/>
      <c r="X150" s="340"/>
      <c r="Y150" s="340"/>
      <c r="Z150" s="340"/>
      <c r="AA150" s="340"/>
      <c r="AB150" s="340"/>
      <c r="AC150" s="340"/>
      <c r="AD150" s="340"/>
      <c r="AE150" s="340"/>
      <c r="AF150" s="340"/>
      <c r="AG150" s="340"/>
      <c r="AH150" s="340"/>
      <c r="AI150" s="340"/>
      <c r="AJ150" s="340"/>
      <c r="AK150" s="340"/>
      <c r="AL150" s="340"/>
      <c r="AM150" s="340"/>
      <c r="AN150" s="340"/>
      <c r="AO150" s="340"/>
      <c r="AP150" s="340"/>
      <c r="AQ150" s="340"/>
      <c r="AR150" s="340"/>
      <c r="AS150" s="340"/>
      <c r="AT150" s="340"/>
      <c r="AU150" s="340"/>
      <c r="AV150" s="340"/>
      <c r="AW150" s="340"/>
      <c r="AX150" s="340"/>
      <c r="AY150" s="340"/>
      <c r="AZ150" s="340"/>
      <c r="BA150" s="340"/>
      <c r="BB150" s="340"/>
      <c r="BC150" s="341"/>
      <c r="BD150" s="322"/>
      <c r="BE150" s="322"/>
      <c r="BF150" s="322"/>
      <c r="BG150" s="322"/>
      <c r="BH150" s="322"/>
      <c r="BI150" s="322"/>
      <c r="BJ150" s="322"/>
      <c r="BK150" s="322"/>
      <c r="BL150" s="322"/>
      <c r="BM150" s="322"/>
      <c r="BN150" s="322"/>
      <c r="BO150" s="322"/>
      <c r="BP150" s="322"/>
      <c r="BQ150" s="322"/>
      <c r="BR150" s="322"/>
      <c r="BS150" s="322"/>
      <c r="BT150" s="322" t="s">
        <v>7</v>
      </c>
      <c r="BU150" s="322"/>
      <c r="BV150" s="322"/>
      <c r="BW150" s="322"/>
      <c r="BX150" s="322"/>
      <c r="BY150" s="322"/>
      <c r="BZ150" s="322"/>
      <c r="CA150" s="322"/>
      <c r="CB150" s="322"/>
      <c r="CC150" s="322"/>
      <c r="CD150" s="322"/>
      <c r="CE150" s="322"/>
      <c r="CF150" s="322"/>
      <c r="CG150" s="322"/>
      <c r="CH150" s="322"/>
      <c r="CI150" s="322"/>
      <c r="CJ150" s="322">
        <f>SUM(CJ147:CZ149)</f>
        <v>140000</v>
      </c>
      <c r="CK150" s="322"/>
      <c r="CL150" s="322"/>
      <c r="CM150" s="322"/>
      <c r="CN150" s="322"/>
      <c r="CO150" s="322"/>
      <c r="CP150" s="322"/>
      <c r="CQ150" s="322"/>
      <c r="CR150" s="322"/>
      <c r="CS150" s="322"/>
      <c r="CT150" s="322"/>
      <c r="CU150" s="322"/>
      <c r="CV150" s="322"/>
      <c r="CW150" s="322"/>
      <c r="CX150" s="322"/>
      <c r="CY150" s="322"/>
      <c r="CZ150" s="322"/>
      <c r="DA150" s="322"/>
    </row>
    <row r="151" spans="1:105" ht="12" customHeight="1">
      <c r="CO151" s="168">
        <f>CJ150+CJ141+CE62</f>
        <v>174148.86</v>
      </c>
    </row>
    <row r="152" spans="1:105" ht="11.25" customHeight="1">
      <c r="CO152" s="168"/>
    </row>
    <row r="153" spans="1:105" ht="12" customHeight="1">
      <c r="CO153" s="169"/>
    </row>
  </sheetData>
  <mergeCells count="444">
    <mergeCell ref="A147:G147"/>
    <mergeCell ref="H147:BC147"/>
    <mergeCell ref="BD147:BS147"/>
    <mergeCell ref="BT147:CI147"/>
    <mergeCell ref="CJ147:DA147"/>
    <mergeCell ref="A5:F5"/>
    <mergeCell ref="G5:AD5"/>
    <mergeCell ref="AE5:BC5"/>
    <mergeCell ref="BD5:BS5"/>
    <mergeCell ref="BT5:CI5"/>
    <mergeCell ref="CJ5:DA5"/>
    <mergeCell ref="A10:DA10"/>
    <mergeCell ref="A12:F12"/>
    <mergeCell ref="G12:AD12"/>
    <mergeCell ref="AE12:AY12"/>
    <mergeCell ref="AZ12:BQ12"/>
    <mergeCell ref="BR12:CI12"/>
    <mergeCell ref="CJ12:DA12"/>
    <mergeCell ref="A8:F8"/>
    <mergeCell ref="G8:AD8"/>
    <mergeCell ref="AE8:BC8"/>
    <mergeCell ref="BD8:BS8"/>
    <mergeCell ref="BT8:CI8"/>
    <mergeCell ref="CJ8:DA8"/>
    <mergeCell ref="A2:DA2"/>
    <mergeCell ref="A4:F4"/>
    <mergeCell ref="G4:AD4"/>
    <mergeCell ref="AE4:BC4"/>
    <mergeCell ref="BD4:BS4"/>
    <mergeCell ref="BT4:CI4"/>
    <mergeCell ref="CJ4:DA4"/>
    <mergeCell ref="A7:F7"/>
    <mergeCell ref="G7:AD7"/>
    <mergeCell ref="AE7:BC7"/>
    <mergeCell ref="BD7:BS7"/>
    <mergeCell ref="BT7:CI7"/>
    <mergeCell ref="CJ7:DA7"/>
    <mergeCell ref="A6:F6"/>
    <mergeCell ref="G6:AD6"/>
    <mergeCell ref="AE6:BC6"/>
    <mergeCell ref="BD6:BS6"/>
    <mergeCell ref="BT6:CI6"/>
    <mergeCell ref="CJ6:DA6"/>
    <mergeCell ref="A14:F14"/>
    <mergeCell ref="G14:AD14"/>
    <mergeCell ref="AE14:AY14"/>
    <mergeCell ref="AZ14:BQ14"/>
    <mergeCell ref="BR14:CI14"/>
    <mergeCell ref="CJ14:DA14"/>
    <mergeCell ref="A13:F13"/>
    <mergeCell ref="G13:AD13"/>
    <mergeCell ref="AE13:AY13"/>
    <mergeCell ref="AZ13:BQ13"/>
    <mergeCell ref="BR13:CI13"/>
    <mergeCell ref="CJ13:DA13"/>
    <mergeCell ref="A16:F16"/>
    <mergeCell ref="G16:AD16"/>
    <mergeCell ref="AE16:AY16"/>
    <mergeCell ref="AZ16:BQ16"/>
    <mergeCell ref="BR16:CI16"/>
    <mergeCell ref="CJ16:DA16"/>
    <mergeCell ref="A15:F15"/>
    <mergeCell ref="G15:AD15"/>
    <mergeCell ref="AE15:AY15"/>
    <mergeCell ref="AZ15:BQ15"/>
    <mergeCell ref="BR15:CI15"/>
    <mergeCell ref="CJ15:DA15"/>
    <mergeCell ref="A18:DA18"/>
    <mergeCell ref="A20:F20"/>
    <mergeCell ref="G20:BV20"/>
    <mergeCell ref="BW20:CL20"/>
    <mergeCell ref="CM20:DA20"/>
    <mergeCell ref="A21:F21"/>
    <mergeCell ref="G21:BV21"/>
    <mergeCell ref="BW21:CL21"/>
    <mergeCell ref="CM21:DA21"/>
    <mergeCell ref="A25:F25"/>
    <mergeCell ref="H25:BV25"/>
    <mergeCell ref="BW25:CL25"/>
    <mergeCell ref="CM25:DA25"/>
    <mergeCell ref="A26:F26"/>
    <mergeCell ref="H26:BV26"/>
    <mergeCell ref="BW26:CL26"/>
    <mergeCell ref="CM26:DA26"/>
    <mergeCell ref="A22:F22"/>
    <mergeCell ref="H22:BV22"/>
    <mergeCell ref="BW22:CL22"/>
    <mergeCell ref="CM22:DA22"/>
    <mergeCell ref="A23:F24"/>
    <mergeCell ref="H23:BV23"/>
    <mergeCell ref="BW23:CL24"/>
    <mergeCell ref="CM23:DA24"/>
    <mergeCell ref="H24:BV24"/>
    <mergeCell ref="A30:F30"/>
    <mergeCell ref="H30:BV30"/>
    <mergeCell ref="BW30:CL30"/>
    <mergeCell ref="CM30:DA30"/>
    <mergeCell ref="A31:F31"/>
    <mergeCell ref="H31:BV31"/>
    <mergeCell ref="BW31:CL31"/>
    <mergeCell ref="CM31:DA31"/>
    <mergeCell ref="A27:F27"/>
    <mergeCell ref="H27:BV27"/>
    <mergeCell ref="BW27:CL27"/>
    <mergeCell ref="CM27:DA27"/>
    <mergeCell ref="A28:F29"/>
    <mergeCell ref="H28:BV28"/>
    <mergeCell ref="BW28:CL29"/>
    <mergeCell ref="CM28:DA29"/>
    <mergeCell ref="H29:BV29"/>
    <mergeCell ref="A34:F34"/>
    <mergeCell ref="H34:BV34"/>
    <mergeCell ref="BW34:CL34"/>
    <mergeCell ref="CM34:DA34"/>
    <mergeCell ref="A35:F35"/>
    <mergeCell ref="G35:BV35"/>
    <mergeCell ref="BW35:CL35"/>
    <mergeCell ref="CM35:DA35"/>
    <mergeCell ref="A32:F32"/>
    <mergeCell ref="H32:BV32"/>
    <mergeCell ref="BW32:CL32"/>
    <mergeCell ref="CM32:DA32"/>
    <mergeCell ref="A33:F33"/>
    <mergeCell ref="H33:BV33"/>
    <mergeCell ref="BW33:CL33"/>
    <mergeCell ref="CM33:DA33"/>
    <mergeCell ref="A37:DA37"/>
    <mergeCell ref="A39:DA39"/>
    <mergeCell ref="X41:DA41"/>
    <mergeCell ref="A43:AO43"/>
    <mergeCell ref="AP43:DA43"/>
    <mergeCell ref="A45:G45"/>
    <mergeCell ref="H45:BC45"/>
    <mergeCell ref="BD45:BS45"/>
    <mergeCell ref="BT45:CI45"/>
    <mergeCell ref="CJ45:DA45"/>
    <mergeCell ref="A46:G46"/>
    <mergeCell ref="H46:BC46"/>
    <mergeCell ref="BD46:BS46"/>
    <mergeCell ref="BT46:CI46"/>
    <mergeCell ref="CJ46:DA46"/>
    <mergeCell ref="A47:G47"/>
    <mergeCell ref="H47:BC47"/>
    <mergeCell ref="BD47:BS47"/>
    <mergeCell ref="BT47:CI47"/>
    <mergeCell ref="CJ47:DA47"/>
    <mergeCell ref="A48:G48"/>
    <mergeCell ref="H48:BC48"/>
    <mergeCell ref="BD48:BS48"/>
    <mergeCell ref="BT48:CI48"/>
    <mergeCell ref="CJ48:DA48"/>
    <mergeCell ref="A49:G49"/>
    <mergeCell ref="H49:BC49"/>
    <mergeCell ref="BD49:BS49"/>
    <mergeCell ref="BT49:CI49"/>
    <mergeCell ref="CJ49:DA49"/>
    <mergeCell ref="A51:DA51"/>
    <mergeCell ref="X53:DA53"/>
    <mergeCell ref="A55:AO55"/>
    <mergeCell ref="AP55:DA55"/>
    <mergeCell ref="A57:G57"/>
    <mergeCell ref="H57:BC57"/>
    <mergeCell ref="BD57:BS57"/>
    <mergeCell ref="BT57:CD57"/>
    <mergeCell ref="CE57:DA57"/>
    <mergeCell ref="A58:G58"/>
    <mergeCell ref="H58:BC58"/>
    <mergeCell ref="BD58:BS58"/>
    <mergeCell ref="BT58:CD58"/>
    <mergeCell ref="CE58:DA58"/>
    <mergeCell ref="A59:G59"/>
    <mergeCell ref="H59:BC59"/>
    <mergeCell ref="BD59:BS59"/>
    <mergeCell ref="BT59:CD59"/>
    <mergeCell ref="CE59:DA59"/>
    <mergeCell ref="A60:G60"/>
    <mergeCell ref="H60:BC60"/>
    <mergeCell ref="BD60:BS60"/>
    <mergeCell ref="BT60:CD60"/>
    <mergeCell ref="CE60:DA60"/>
    <mergeCell ref="A62:G62"/>
    <mergeCell ref="H62:BC62"/>
    <mergeCell ref="BD62:BS62"/>
    <mergeCell ref="BT62:CD62"/>
    <mergeCell ref="CE62:DA62"/>
    <mergeCell ref="A61:G61"/>
    <mergeCell ref="H61:BC61"/>
    <mergeCell ref="BD61:BS61"/>
    <mergeCell ref="BT61:CD61"/>
    <mergeCell ref="CE61:DA61"/>
    <mergeCell ref="A64:DA64"/>
    <mergeCell ref="X66:DA66"/>
    <mergeCell ref="A68:AO68"/>
    <mergeCell ref="AP68:DA68"/>
    <mergeCell ref="A70:G70"/>
    <mergeCell ref="H70:BC70"/>
    <mergeCell ref="BD70:BS70"/>
    <mergeCell ref="BT70:CI70"/>
    <mergeCell ref="CJ70:DA70"/>
    <mergeCell ref="A71:G71"/>
    <mergeCell ref="H71:BC71"/>
    <mergeCell ref="BD71:BS71"/>
    <mergeCell ref="BT71:CI71"/>
    <mergeCell ref="CJ71:DA71"/>
    <mergeCell ref="A72:G72"/>
    <mergeCell ref="H72:BC72"/>
    <mergeCell ref="BD72:BS72"/>
    <mergeCell ref="BT72:CI72"/>
    <mergeCell ref="CJ72:DA72"/>
    <mergeCell ref="A73:G73"/>
    <mergeCell ref="H73:BC73"/>
    <mergeCell ref="BD73:BS73"/>
    <mergeCell ref="BT73:CI73"/>
    <mergeCell ref="CJ73:DA73"/>
    <mergeCell ref="A74:G74"/>
    <mergeCell ref="H74:BC74"/>
    <mergeCell ref="BD74:BS74"/>
    <mergeCell ref="BT74:CI74"/>
    <mergeCell ref="CJ74:DA74"/>
    <mergeCell ref="A76:DA76"/>
    <mergeCell ref="X78:DA78"/>
    <mergeCell ref="A80:AO80"/>
    <mergeCell ref="AP80:DA80"/>
    <mergeCell ref="A82:G82"/>
    <mergeCell ref="H82:BC82"/>
    <mergeCell ref="BD82:BS82"/>
    <mergeCell ref="BT82:CI82"/>
    <mergeCell ref="CJ82:DA82"/>
    <mergeCell ref="A83:G83"/>
    <mergeCell ref="H83:BC83"/>
    <mergeCell ref="BD83:BS83"/>
    <mergeCell ref="BT83:CI83"/>
    <mergeCell ref="CJ83:DA83"/>
    <mergeCell ref="A84:G84"/>
    <mergeCell ref="H84:BC84"/>
    <mergeCell ref="BD84:BS84"/>
    <mergeCell ref="BT84:CI84"/>
    <mergeCell ref="CJ84:DA84"/>
    <mergeCell ref="A85:G85"/>
    <mergeCell ref="H85:BC85"/>
    <mergeCell ref="BD85:BS85"/>
    <mergeCell ref="BT85:CI85"/>
    <mergeCell ref="CJ85:DA85"/>
    <mergeCell ref="A86:G86"/>
    <mergeCell ref="H86:BC86"/>
    <mergeCell ref="BD86:BS86"/>
    <mergeCell ref="BT86:CI86"/>
    <mergeCell ref="CJ86:DA86"/>
    <mergeCell ref="CL96:DA96"/>
    <mergeCell ref="A97:G97"/>
    <mergeCell ref="H97:AO97"/>
    <mergeCell ref="AP97:BE97"/>
    <mergeCell ref="BF97:BU97"/>
    <mergeCell ref="BV97:CK97"/>
    <mergeCell ref="CL97:DA97"/>
    <mergeCell ref="A88:DA88"/>
    <mergeCell ref="X90:DA90"/>
    <mergeCell ref="A92:AO92"/>
    <mergeCell ref="AP92:DA92"/>
    <mergeCell ref="A94:DA94"/>
    <mergeCell ref="A96:G96"/>
    <mergeCell ref="H96:AO96"/>
    <mergeCell ref="AP96:BE96"/>
    <mergeCell ref="BF96:BU96"/>
    <mergeCell ref="BV96:CK96"/>
    <mergeCell ref="A99:G99"/>
    <mergeCell ref="H99:AO99"/>
    <mergeCell ref="AP99:BE99"/>
    <mergeCell ref="BF99:BU99"/>
    <mergeCell ref="BV99:CK99"/>
    <mergeCell ref="CL99:DA99"/>
    <mergeCell ref="A98:G98"/>
    <mergeCell ref="H98:AO98"/>
    <mergeCell ref="AP98:BE98"/>
    <mergeCell ref="BF98:BU98"/>
    <mergeCell ref="BV98:CK98"/>
    <mergeCell ref="CL98:DA98"/>
    <mergeCell ref="A102:DA102"/>
    <mergeCell ref="A104:G104"/>
    <mergeCell ref="H104:BC104"/>
    <mergeCell ref="BD104:BS104"/>
    <mergeCell ref="BT104:CI104"/>
    <mergeCell ref="CJ104:DA104"/>
    <mergeCell ref="A100:G100"/>
    <mergeCell ref="H100:AO100"/>
    <mergeCell ref="AP100:BE100"/>
    <mergeCell ref="BF100:BU100"/>
    <mergeCell ref="BV100:CK100"/>
    <mergeCell ref="CL100:DA100"/>
    <mergeCell ref="A105:G105"/>
    <mergeCell ref="H105:BC105"/>
    <mergeCell ref="BD105:BS105"/>
    <mergeCell ref="BT105:CI105"/>
    <mergeCell ref="CJ105:DA105"/>
    <mergeCell ref="A106:G106"/>
    <mergeCell ref="H106:BC106"/>
    <mergeCell ref="BD106:BS106"/>
    <mergeCell ref="BT106:CI106"/>
    <mergeCell ref="CJ106:DA106"/>
    <mergeCell ref="A107:G107"/>
    <mergeCell ref="H107:BC107"/>
    <mergeCell ref="BD107:BS107"/>
    <mergeCell ref="BT107:CI107"/>
    <mergeCell ref="CJ107:DA107"/>
    <mergeCell ref="A108:G108"/>
    <mergeCell ref="H108:BC108"/>
    <mergeCell ref="BD108:BS108"/>
    <mergeCell ref="BT108:CI108"/>
    <mergeCell ref="CJ108:DA108"/>
    <mergeCell ref="A113:G113"/>
    <mergeCell ref="H113:AO113"/>
    <mergeCell ref="AP113:BE113"/>
    <mergeCell ref="BF113:BU113"/>
    <mergeCell ref="BV113:CK113"/>
    <mergeCell ref="CL113:DA113"/>
    <mergeCell ref="A110:DA110"/>
    <mergeCell ref="A112:G112"/>
    <mergeCell ref="H112:AO112"/>
    <mergeCell ref="AP112:BE112"/>
    <mergeCell ref="BF112:BU112"/>
    <mergeCell ref="BV112:CK112"/>
    <mergeCell ref="CL112:DA112"/>
    <mergeCell ref="A115:G115"/>
    <mergeCell ref="H115:AO115"/>
    <mergeCell ref="AP115:BE115"/>
    <mergeCell ref="BF115:BU115"/>
    <mergeCell ref="BV115:CK115"/>
    <mergeCell ref="CL115:DA115"/>
    <mergeCell ref="A114:G114"/>
    <mergeCell ref="H114:AO114"/>
    <mergeCell ref="AP114:BE114"/>
    <mergeCell ref="BF114:BU114"/>
    <mergeCell ref="BV114:CK114"/>
    <mergeCell ref="CL114:DA114"/>
    <mergeCell ref="A118:DA118"/>
    <mergeCell ref="A120:G120"/>
    <mergeCell ref="H120:BC120"/>
    <mergeCell ref="BD120:BS120"/>
    <mergeCell ref="BT120:CI120"/>
    <mergeCell ref="CJ120:DA120"/>
    <mergeCell ref="A116:G116"/>
    <mergeCell ref="H116:AO116"/>
    <mergeCell ref="AP116:BE116"/>
    <mergeCell ref="BF116:BU116"/>
    <mergeCell ref="BV116:CK116"/>
    <mergeCell ref="CL116:DA116"/>
    <mergeCell ref="A121:G121"/>
    <mergeCell ref="H121:BC121"/>
    <mergeCell ref="BD121:BS121"/>
    <mergeCell ref="BT121:CI121"/>
    <mergeCell ref="CJ121:DA121"/>
    <mergeCell ref="A122:G122"/>
    <mergeCell ref="H122:BC122"/>
    <mergeCell ref="BD122:BS122"/>
    <mergeCell ref="BT122:CI122"/>
    <mergeCell ref="CJ122:DA122"/>
    <mergeCell ref="A126:DA126"/>
    <mergeCell ref="A128:G128"/>
    <mergeCell ref="H128:BC128"/>
    <mergeCell ref="BD128:BS128"/>
    <mergeCell ref="BT128:CI128"/>
    <mergeCell ref="CJ128:DA128"/>
    <mergeCell ref="A123:G123"/>
    <mergeCell ref="H123:BC123"/>
    <mergeCell ref="BD123:BS123"/>
    <mergeCell ref="BT123:CI123"/>
    <mergeCell ref="CJ123:DA123"/>
    <mergeCell ref="A124:G124"/>
    <mergeCell ref="H124:BC124"/>
    <mergeCell ref="BD124:BS124"/>
    <mergeCell ref="BT124:CI124"/>
    <mergeCell ref="CJ124:DA124"/>
    <mergeCell ref="A131:G131"/>
    <mergeCell ref="H131:BC131"/>
    <mergeCell ref="BD131:BS131"/>
    <mergeCell ref="BT131:CI131"/>
    <mergeCell ref="CJ131:DA131"/>
    <mergeCell ref="A129:G129"/>
    <mergeCell ref="H129:BC129"/>
    <mergeCell ref="BD129:BS129"/>
    <mergeCell ref="BT129:CI129"/>
    <mergeCell ref="CJ129:DA129"/>
    <mergeCell ref="A130:G130"/>
    <mergeCell ref="H130:BC130"/>
    <mergeCell ref="BD130:BS130"/>
    <mergeCell ref="BT130:CI130"/>
    <mergeCell ref="CJ130:DA130"/>
    <mergeCell ref="A132:G132"/>
    <mergeCell ref="H132:BC132"/>
    <mergeCell ref="BD132:BS132"/>
    <mergeCell ref="BT132:CI132"/>
    <mergeCell ref="CJ132:DA132"/>
    <mergeCell ref="A133:G133"/>
    <mergeCell ref="H133:BC133"/>
    <mergeCell ref="BD133:BS133"/>
    <mergeCell ref="BT133:CI133"/>
    <mergeCell ref="CJ133:DA133"/>
    <mergeCell ref="A139:G139"/>
    <mergeCell ref="H139:BS139"/>
    <mergeCell ref="BT139:CI139"/>
    <mergeCell ref="CJ139:DA139"/>
    <mergeCell ref="A140:G140"/>
    <mergeCell ref="H140:BS140"/>
    <mergeCell ref="BT140:CI140"/>
    <mergeCell ref="CJ140:DA140"/>
    <mergeCell ref="A135:DA135"/>
    <mergeCell ref="A137:G137"/>
    <mergeCell ref="H137:BS137"/>
    <mergeCell ref="BT137:CI137"/>
    <mergeCell ref="CJ137:DA137"/>
    <mergeCell ref="A138:G138"/>
    <mergeCell ref="H138:BS138"/>
    <mergeCell ref="BT138:CI138"/>
    <mergeCell ref="CJ138:DA138"/>
    <mergeCell ref="A146:G146"/>
    <mergeCell ref="H146:BC146"/>
    <mergeCell ref="BD146:BS146"/>
    <mergeCell ref="BT146:CI146"/>
    <mergeCell ref="CJ146:DA146"/>
    <mergeCell ref="A141:G141"/>
    <mergeCell ref="H141:BS141"/>
    <mergeCell ref="BT141:CI141"/>
    <mergeCell ref="CJ141:DA141"/>
    <mergeCell ref="A143:DA143"/>
    <mergeCell ref="A145:G145"/>
    <mergeCell ref="H145:BC145"/>
    <mergeCell ref="BD145:BS145"/>
    <mergeCell ref="BT145:CI145"/>
    <mergeCell ref="CJ145:DA145"/>
    <mergeCell ref="A150:G150"/>
    <mergeCell ref="H150:BC150"/>
    <mergeCell ref="BD150:BS150"/>
    <mergeCell ref="BT150:CI150"/>
    <mergeCell ref="CJ150:DA150"/>
    <mergeCell ref="A148:G148"/>
    <mergeCell ref="H148:BC148"/>
    <mergeCell ref="BD148:BS148"/>
    <mergeCell ref="BT148:CI148"/>
    <mergeCell ref="CJ148:DA148"/>
    <mergeCell ref="A149:G149"/>
    <mergeCell ref="H149:BC149"/>
    <mergeCell ref="BD149:BS149"/>
    <mergeCell ref="BT149:CI149"/>
    <mergeCell ref="CJ149:DA149"/>
  </mergeCells>
  <pageMargins left="0" right="0" top="0.35433070866141736" bottom="0.39370078740157483" header="0.19685039370078741" footer="0.19685039370078741"/>
  <pageSetup paperSize="9" scale="78" fitToHeight="3" orientation="portrait" r:id="rId1"/>
  <headerFooter alignWithMargins="0"/>
  <rowBreaks count="2" manualBreakCount="2">
    <brk id="38" max="104" man="1"/>
    <brk id="87" max="10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FM61"/>
  <sheetViews>
    <sheetView tabSelected="1" view="pageBreakPreview" topLeftCell="A13" zoomScaleSheetLayoutView="100" workbookViewId="0">
      <selection activeCell="CB28" sqref="CB28"/>
    </sheetView>
  </sheetViews>
  <sheetFormatPr defaultColWidth="0.85546875" defaultRowHeight="12" customHeight="1"/>
  <cols>
    <col min="1" max="16384" width="0.85546875" style="117"/>
  </cols>
  <sheetData>
    <row r="1" spans="68:169" s="89" customFormat="1" ht="14.25" customHeight="1"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17"/>
      <c r="FI1" s="117"/>
      <c r="FJ1" s="149"/>
      <c r="FK1" s="149"/>
      <c r="FL1" s="150" t="s">
        <v>380</v>
      </c>
      <c r="FM1" s="117"/>
    </row>
    <row r="2" spans="68:169" s="89" customFormat="1" ht="14.25" customHeight="1">
      <c r="ET2" s="148"/>
      <c r="EU2" s="148"/>
      <c r="EV2" s="148"/>
      <c r="EW2" s="148"/>
      <c r="EX2" s="148"/>
      <c r="EY2" s="148"/>
      <c r="EZ2" s="148"/>
      <c r="FA2" s="148"/>
      <c r="FB2" s="148"/>
      <c r="FC2" s="148"/>
      <c r="FD2" s="148"/>
      <c r="FE2" s="148"/>
      <c r="FF2" s="148"/>
      <c r="FG2" s="148"/>
      <c r="FH2" s="117"/>
      <c r="FI2" s="151"/>
      <c r="FJ2" s="152"/>
      <c r="FK2" s="152"/>
      <c r="FL2" s="150" t="s">
        <v>366</v>
      </c>
      <c r="FM2" s="117"/>
    </row>
    <row r="3" spans="68:169" s="89" customFormat="1" ht="14.25" customHeight="1">
      <c r="ET3" s="148"/>
      <c r="EU3" s="148"/>
      <c r="EV3" s="148"/>
      <c r="EW3" s="148"/>
      <c r="EX3" s="148"/>
      <c r="EY3" s="148"/>
      <c r="EZ3" s="148"/>
      <c r="FA3" s="148"/>
      <c r="FB3" s="148"/>
      <c r="FC3" s="148"/>
      <c r="FD3" s="148"/>
      <c r="FE3" s="148"/>
      <c r="FF3" s="148"/>
      <c r="FG3" s="148"/>
      <c r="FH3" s="117"/>
      <c r="FI3" s="117"/>
      <c r="FJ3" s="152"/>
      <c r="FK3" s="152"/>
      <c r="FL3" s="150" t="s">
        <v>367</v>
      </c>
      <c r="FM3" s="117"/>
    </row>
    <row r="4" spans="68:169" s="89" customFormat="1" ht="14.25" customHeight="1"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  <c r="FH4" s="117"/>
      <c r="FI4" s="117"/>
      <c r="FJ4" s="152"/>
      <c r="FK4" s="152"/>
      <c r="FL4" s="150" t="s">
        <v>368</v>
      </c>
      <c r="FM4" s="117"/>
    </row>
    <row r="5" spans="68:169" s="89" customFormat="1" ht="14.25" customHeight="1">
      <c r="ET5" s="148"/>
      <c r="EU5" s="148"/>
      <c r="EV5" s="148"/>
      <c r="EW5" s="148"/>
      <c r="EX5" s="148"/>
      <c r="EY5" s="148"/>
      <c r="EZ5" s="148"/>
      <c r="FA5" s="148"/>
      <c r="FB5" s="148"/>
      <c r="FC5" s="148"/>
      <c r="FD5" s="148"/>
      <c r="FE5" s="148"/>
      <c r="FF5" s="148"/>
      <c r="FG5" s="148"/>
      <c r="FH5" s="117"/>
      <c r="FI5" s="117"/>
      <c r="FJ5" s="152"/>
      <c r="FK5" s="152"/>
      <c r="FL5" s="150" t="s">
        <v>372</v>
      </c>
      <c r="FM5" s="117"/>
    </row>
    <row r="6" spans="68:169" s="90" customFormat="1" ht="14.25" customHeight="1">
      <c r="ET6" s="148"/>
      <c r="EU6" s="148"/>
      <c r="EV6" s="148"/>
      <c r="EW6" s="148"/>
      <c r="EX6" s="148"/>
      <c r="EY6" s="148"/>
      <c r="EZ6" s="148"/>
      <c r="FA6" s="148"/>
      <c r="FB6" s="148"/>
      <c r="FC6" s="148"/>
      <c r="FD6" s="148"/>
      <c r="FE6" s="148"/>
      <c r="FF6" s="148"/>
      <c r="FG6" s="148"/>
      <c r="FH6" s="117"/>
      <c r="FI6" s="117"/>
      <c r="FJ6" s="152"/>
      <c r="FK6" s="152"/>
      <c r="FL6" s="150" t="s">
        <v>128</v>
      </c>
      <c r="FM6" s="117"/>
    </row>
    <row r="7" spans="68:169" s="89" customFormat="1" ht="14.25" customHeight="1">
      <c r="ET7" s="148"/>
      <c r="EU7" s="148"/>
      <c r="EV7" s="148"/>
      <c r="EW7" s="148"/>
      <c r="EX7" s="148"/>
      <c r="EY7" s="148"/>
      <c r="EZ7" s="148"/>
      <c r="FA7" s="148"/>
      <c r="FB7" s="148"/>
      <c r="FC7" s="148"/>
      <c r="FD7" s="148"/>
      <c r="FE7" s="148"/>
      <c r="FF7" s="148"/>
      <c r="FG7" s="148"/>
      <c r="FH7" s="117"/>
      <c r="FI7" s="117"/>
      <c r="FJ7" s="152"/>
      <c r="FK7" s="152"/>
      <c r="FL7" s="150" t="s">
        <v>369</v>
      </c>
      <c r="FM7" s="117"/>
    </row>
    <row r="8" spans="68:169" s="89" customFormat="1" ht="6" customHeight="1">
      <c r="FH8" s="117"/>
      <c r="FI8" s="117"/>
      <c r="FJ8" s="117"/>
      <c r="FK8" s="117"/>
      <c r="FL8" s="117"/>
      <c r="FM8" s="117"/>
    </row>
    <row r="9" spans="68:169" s="89" customFormat="1" ht="6" customHeight="1"/>
    <row r="10" spans="68:169" s="89" customFormat="1" ht="6" customHeight="1"/>
    <row r="11" spans="68:169" s="89" customFormat="1" ht="6" customHeight="1"/>
    <row r="12" spans="68:169" s="89" customFormat="1" ht="6" customHeight="1"/>
    <row r="13" spans="68:169" s="91" customFormat="1" ht="10.5" customHeight="1">
      <c r="BP13" s="436" t="s">
        <v>29</v>
      </c>
      <c r="BQ13" s="436"/>
      <c r="BR13" s="436"/>
      <c r="BS13" s="436"/>
      <c r="BT13" s="436"/>
      <c r="BU13" s="436"/>
      <c r="BV13" s="436"/>
      <c r="BW13" s="436"/>
      <c r="BX13" s="436"/>
      <c r="BY13" s="436"/>
      <c r="BZ13" s="436"/>
      <c r="CA13" s="436"/>
      <c r="CB13" s="436"/>
      <c r="CC13" s="436"/>
      <c r="CD13" s="436"/>
      <c r="CE13" s="436"/>
      <c r="CF13" s="436"/>
      <c r="CG13" s="436"/>
      <c r="CH13" s="436"/>
      <c r="CI13" s="436"/>
      <c r="CJ13" s="436"/>
      <c r="CK13" s="436"/>
      <c r="CL13" s="436"/>
      <c r="CM13" s="436"/>
      <c r="CN13" s="436"/>
      <c r="CO13" s="436"/>
      <c r="CP13" s="436"/>
      <c r="CQ13" s="436"/>
      <c r="CR13" s="436"/>
      <c r="CS13" s="436"/>
      <c r="CT13" s="436"/>
      <c r="CU13" s="436"/>
      <c r="CV13" s="436"/>
      <c r="CW13" s="436"/>
      <c r="CX13" s="436"/>
      <c r="CY13" s="436"/>
      <c r="CZ13" s="436"/>
      <c r="DA13" s="436"/>
      <c r="DB13" s="436"/>
      <c r="DC13" s="436"/>
      <c r="DD13" s="436"/>
      <c r="DE13" s="436"/>
      <c r="DF13" s="436"/>
      <c r="DG13" s="436"/>
      <c r="DH13" s="436"/>
      <c r="DI13" s="436"/>
      <c r="DJ13" s="436"/>
      <c r="DK13" s="436"/>
      <c r="DL13" s="436"/>
      <c r="DM13" s="436"/>
      <c r="DN13" s="436"/>
      <c r="DO13" s="436"/>
      <c r="DP13" s="436"/>
      <c r="DQ13" s="436"/>
      <c r="DR13" s="436"/>
      <c r="DS13" s="436"/>
      <c r="DT13" s="436"/>
      <c r="DU13" s="436"/>
      <c r="DV13" s="436"/>
      <c r="DW13" s="436"/>
      <c r="DX13" s="436"/>
      <c r="DY13" s="436"/>
      <c r="DZ13" s="436"/>
      <c r="EA13" s="436"/>
      <c r="EB13" s="436"/>
      <c r="EC13" s="436"/>
      <c r="ED13" s="436"/>
      <c r="EE13" s="436"/>
      <c r="EF13" s="436"/>
      <c r="EG13" s="436"/>
      <c r="EH13" s="436"/>
      <c r="EI13" s="436"/>
      <c r="EJ13" s="436"/>
      <c r="EK13" s="436"/>
      <c r="EL13" s="436"/>
      <c r="EM13" s="436"/>
      <c r="EN13" s="436"/>
      <c r="EO13" s="436"/>
      <c r="EP13" s="436"/>
      <c r="EQ13" s="436"/>
      <c r="ER13" s="436"/>
      <c r="ES13" s="436"/>
      <c r="ET13" s="436"/>
      <c r="EU13" s="436"/>
      <c r="EV13" s="436"/>
      <c r="EW13" s="436"/>
      <c r="EX13" s="436"/>
      <c r="EY13" s="436"/>
      <c r="EZ13" s="436"/>
      <c r="FA13" s="436"/>
      <c r="FB13" s="436"/>
      <c r="FC13" s="436"/>
      <c r="FD13" s="436"/>
      <c r="FE13" s="436"/>
      <c r="FF13" s="436"/>
      <c r="FG13" s="436"/>
      <c r="FH13" s="436"/>
      <c r="FI13" s="436"/>
      <c r="FJ13" s="436"/>
      <c r="FK13" s="436"/>
    </row>
    <row r="14" spans="68:169" s="91" customFormat="1" ht="10.5" customHeight="1">
      <c r="BP14" s="437" t="s">
        <v>457</v>
      </c>
      <c r="BQ14" s="437"/>
      <c r="BR14" s="437"/>
      <c r="BS14" s="437"/>
      <c r="BT14" s="437"/>
      <c r="BU14" s="437"/>
      <c r="BV14" s="437"/>
      <c r="BW14" s="437"/>
      <c r="BX14" s="437"/>
      <c r="BY14" s="437"/>
      <c r="BZ14" s="437"/>
      <c r="CA14" s="437"/>
      <c r="CB14" s="437"/>
      <c r="CC14" s="437"/>
      <c r="CD14" s="437"/>
      <c r="CE14" s="437"/>
      <c r="CF14" s="437"/>
      <c r="CG14" s="437"/>
      <c r="CH14" s="437"/>
      <c r="CI14" s="437"/>
      <c r="CJ14" s="437"/>
      <c r="CK14" s="437"/>
      <c r="CL14" s="437"/>
      <c r="CM14" s="437"/>
      <c r="CN14" s="437"/>
      <c r="CO14" s="437"/>
      <c r="CP14" s="437"/>
      <c r="CQ14" s="437"/>
      <c r="CR14" s="437"/>
      <c r="CS14" s="437"/>
      <c r="CT14" s="437"/>
      <c r="CU14" s="437"/>
      <c r="CV14" s="437"/>
      <c r="CW14" s="437"/>
      <c r="CX14" s="437"/>
      <c r="CY14" s="437"/>
      <c r="CZ14" s="437"/>
      <c r="DA14" s="437"/>
      <c r="DB14" s="437"/>
      <c r="DC14" s="437"/>
      <c r="DD14" s="437"/>
      <c r="DE14" s="437"/>
      <c r="DF14" s="437"/>
      <c r="DG14" s="437"/>
      <c r="DH14" s="437"/>
      <c r="DI14" s="437"/>
      <c r="DJ14" s="437"/>
      <c r="DK14" s="437"/>
      <c r="DL14" s="437"/>
      <c r="DM14" s="437"/>
      <c r="DN14" s="437"/>
      <c r="DO14" s="437"/>
      <c r="DP14" s="437"/>
      <c r="DQ14" s="437"/>
      <c r="DR14" s="437"/>
      <c r="DS14" s="437"/>
      <c r="DT14" s="437"/>
      <c r="DU14" s="437"/>
      <c r="DV14" s="437"/>
      <c r="DW14" s="437"/>
      <c r="DX14" s="437"/>
      <c r="DY14" s="437"/>
      <c r="DZ14" s="437"/>
      <c r="EA14" s="437"/>
      <c r="EB14" s="437"/>
      <c r="EC14" s="437"/>
      <c r="ED14" s="437"/>
      <c r="EE14" s="437"/>
      <c r="EF14" s="437"/>
      <c r="EG14" s="437"/>
      <c r="EH14" s="437"/>
      <c r="EI14" s="437"/>
      <c r="EJ14" s="437"/>
      <c r="EK14" s="437"/>
      <c r="EL14" s="437"/>
      <c r="EM14" s="437"/>
      <c r="EN14" s="437"/>
      <c r="EO14" s="437"/>
      <c r="EP14" s="437"/>
      <c r="EQ14" s="437"/>
      <c r="ER14" s="437"/>
      <c r="ES14" s="437"/>
      <c r="ET14" s="437"/>
      <c r="EU14" s="437"/>
      <c r="EV14" s="437"/>
      <c r="EW14" s="437"/>
      <c r="EX14" s="437"/>
      <c r="EY14" s="437"/>
      <c r="EZ14" s="437"/>
      <c r="FA14" s="437"/>
      <c r="FB14" s="437"/>
      <c r="FC14" s="437"/>
      <c r="FD14" s="437"/>
      <c r="FE14" s="437"/>
      <c r="FF14" s="437"/>
      <c r="FG14" s="437"/>
      <c r="FH14" s="437"/>
      <c r="FI14" s="437"/>
      <c r="FJ14" s="437"/>
      <c r="FK14" s="437"/>
    </row>
    <row r="15" spans="68:169" s="89" customFormat="1" ht="9.75" customHeight="1">
      <c r="BP15" s="431" t="s">
        <v>30</v>
      </c>
      <c r="BQ15" s="431"/>
      <c r="BR15" s="431"/>
      <c r="BS15" s="431"/>
      <c r="BT15" s="431"/>
      <c r="BU15" s="431"/>
      <c r="BV15" s="431"/>
      <c r="BW15" s="431"/>
      <c r="BX15" s="431"/>
      <c r="BY15" s="431"/>
      <c r="BZ15" s="431"/>
      <c r="CA15" s="431"/>
      <c r="CB15" s="431"/>
      <c r="CC15" s="431"/>
      <c r="CD15" s="431"/>
      <c r="CE15" s="431"/>
      <c r="CF15" s="431"/>
      <c r="CG15" s="431"/>
      <c r="CH15" s="431"/>
      <c r="CI15" s="431"/>
      <c r="CJ15" s="431"/>
      <c r="CK15" s="431"/>
      <c r="CL15" s="431"/>
      <c r="CM15" s="431"/>
      <c r="CN15" s="431"/>
      <c r="CO15" s="431"/>
      <c r="CP15" s="431"/>
      <c r="CQ15" s="431"/>
      <c r="CR15" s="431"/>
      <c r="CS15" s="431"/>
      <c r="CT15" s="431"/>
      <c r="CU15" s="431"/>
      <c r="CV15" s="431"/>
      <c r="CW15" s="431"/>
      <c r="CX15" s="431"/>
      <c r="CY15" s="431"/>
      <c r="CZ15" s="431"/>
      <c r="DA15" s="431"/>
      <c r="DB15" s="431"/>
      <c r="DC15" s="431"/>
      <c r="DD15" s="431"/>
      <c r="DE15" s="431"/>
      <c r="DF15" s="431"/>
      <c r="DG15" s="431"/>
      <c r="DH15" s="431"/>
      <c r="DI15" s="431"/>
      <c r="DJ15" s="431"/>
      <c r="DK15" s="431"/>
      <c r="DL15" s="431"/>
      <c r="DM15" s="431"/>
      <c r="DN15" s="431"/>
      <c r="DO15" s="431"/>
      <c r="DP15" s="431"/>
      <c r="DQ15" s="431"/>
      <c r="DR15" s="431"/>
      <c r="DS15" s="431"/>
      <c r="DT15" s="431"/>
      <c r="DU15" s="431"/>
      <c r="DV15" s="431"/>
      <c r="DW15" s="431"/>
      <c r="DX15" s="431"/>
      <c r="DY15" s="431"/>
      <c r="DZ15" s="431"/>
      <c r="EA15" s="431"/>
      <c r="EB15" s="431"/>
      <c r="EC15" s="431"/>
      <c r="ED15" s="431"/>
      <c r="EE15" s="431"/>
      <c r="EF15" s="431"/>
      <c r="EG15" s="431"/>
      <c r="EH15" s="431"/>
      <c r="EI15" s="431"/>
      <c r="EJ15" s="431"/>
      <c r="EK15" s="431"/>
      <c r="EL15" s="431"/>
      <c r="EM15" s="431"/>
      <c r="EN15" s="431"/>
      <c r="EO15" s="431"/>
      <c r="EP15" s="431"/>
      <c r="EQ15" s="431"/>
      <c r="ER15" s="431"/>
      <c r="ES15" s="431"/>
      <c r="ET15" s="431"/>
      <c r="EU15" s="431"/>
      <c r="EV15" s="431"/>
      <c r="EW15" s="431"/>
      <c r="EX15" s="431"/>
      <c r="EY15" s="431"/>
      <c r="EZ15" s="431"/>
      <c r="FA15" s="431"/>
      <c r="FB15" s="431"/>
      <c r="FC15" s="431"/>
      <c r="FD15" s="431"/>
      <c r="FE15" s="431"/>
      <c r="FF15" s="431"/>
      <c r="FG15" s="431"/>
      <c r="FH15" s="431"/>
      <c r="FI15" s="431"/>
      <c r="FJ15" s="431"/>
      <c r="FK15" s="431"/>
    </row>
    <row r="16" spans="68:169" s="91" customFormat="1" ht="10.5" customHeight="1"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</row>
    <row r="17" spans="1:167" s="89" customFormat="1" ht="9.75" customHeight="1">
      <c r="BP17" s="430" t="s">
        <v>31</v>
      </c>
      <c r="BQ17" s="430"/>
      <c r="BR17" s="430"/>
      <c r="BS17" s="430"/>
      <c r="BT17" s="430"/>
      <c r="BU17" s="430"/>
      <c r="BV17" s="430"/>
      <c r="BW17" s="430"/>
      <c r="BX17" s="430"/>
      <c r="BY17" s="430"/>
      <c r="BZ17" s="430"/>
      <c r="CA17" s="430"/>
      <c r="CB17" s="430"/>
      <c r="CC17" s="430"/>
      <c r="CD17" s="430"/>
      <c r="CE17" s="430"/>
      <c r="CF17" s="430"/>
      <c r="CG17" s="430"/>
      <c r="CH17" s="430"/>
      <c r="CI17" s="430"/>
      <c r="CJ17" s="430"/>
      <c r="CK17" s="430"/>
      <c r="CL17" s="430"/>
      <c r="CM17" s="430"/>
      <c r="CN17" s="430"/>
      <c r="CO17" s="430"/>
      <c r="CP17" s="430"/>
      <c r="CQ17" s="430"/>
      <c r="CR17" s="430"/>
      <c r="CS17" s="430"/>
      <c r="CT17" s="430"/>
      <c r="CU17" s="430"/>
      <c r="CV17" s="430"/>
      <c r="CW17" s="430"/>
      <c r="CX17" s="430"/>
      <c r="CY17" s="430"/>
      <c r="CZ17" s="430"/>
      <c r="DA17" s="430"/>
      <c r="DB17" s="430"/>
      <c r="DC17" s="430"/>
      <c r="DD17" s="430"/>
      <c r="DE17" s="430"/>
      <c r="DF17" s="430"/>
      <c r="DG17" s="430"/>
      <c r="DH17" s="430"/>
      <c r="DI17" s="430"/>
      <c r="DJ17" s="430"/>
      <c r="DK17" s="430"/>
      <c r="DL17" s="430"/>
      <c r="DM17" s="430"/>
      <c r="DN17" s="430"/>
      <c r="DO17" s="430"/>
      <c r="DP17" s="430"/>
      <c r="DQ17" s="430"/>
      <c r="DR17" s="430"/>
      <c r="DS17" s="430"/>
      <c r="DT17" s="430"/>
      <c r="DU17" s="430"/>
      <c r="DV17" s="430"/>
      <c r="DW17" s="430"/>
      <c r="DX17" s="430"/>
      <c r="DY17" s="430"/>
      <c r="DZ17" s="430"/>
      <c r="EA17" s="430"/>
      <c r="EB17" s="430"/>
      <c r="EC17" s="430"/>
      <c r="ED17" s="430"/>
      <c r="EE17" s="430"/>
      <c r="EF17" s="430"/>
      <c r="EG17" s="430"/>
      <c r="EH17" s="430"/>
      <c r="EI17" s="430"/>
      <c r="EJ17" s="430"/>
      <c r="EK17" s="430"/>
      <c r="EL17" s="430"/>
      <c r="EM17" s="430"/>
      <c r="EN17" s="430"/>
      <c r="EO17" s="430"/>
      <c r="EP17" s="430"/>
      <c r="EQ17" s="430"/>
      <c r="ER17" s="430"/>
      <c r="ES17" s="430"/>
      <c r="ET17" s="430"/>
      <c r="EU17" s="430"/>
      <c r="EV17" s="430"/>
      <c r="EW17" s="430"/>
      <c r="EX17" s="430"/>
      <c r="EY17" s="430"/>
      <c r="EZ17" s="430"/>
      <c r="FA17" s="430"/>
      <c r="FB17" s="430"/>
      <c r="FC17" s="430"/>
      <c r="FD17" s="430"/>
      <c r="FE17" s="430"/>
      <c r="FF17" s="430"/>
      <c r="FG17" s="430"/>
      <c r="FH17" s="430"/>
      <c r="FI17" s="430"/>
      <c r="FJ17" s="430"/>
      <c r="FK17" s="430"/>
    </row>
    <row r="18" spans="1:167" s="91" customFormat="1" ht="10.5" customHeight="1">
      <c r="BP18" s="437"/>
      <c r="BQ18" s="437"/>
      <c r="BR18" s="437"/>
      <c r="BS18" s="437"/>
      <c r="BT18" s="437"/>
      <c r="BU18" s="437"/>
      <c r="BV18" s="437"/>
      <c r="BW18" s="437"/>
      <c r="BX18" s="437"/>
      <c r="BY18" s="437"/>
      <c r="BZ18" s="437"/>
      <c r="CA18" s="437"/>
      <c r="CB18" s="437"/>
      <c r="CC18" s="437"/>
      <c r="CD18" s="437"/>
      <c r="CE18" s="437"/>
      <c r="CF18" s="437"/>
      <c r="CG18" s="437"/>
      <c r="CH18" s="437"/>
      <c r="CI18" s="437"/>
      <c r="CJ18" s="437"/>
      <c r="CK18" s="437"/>
      <c r="CL18" s="92"/>
      <c r="CM18" s="92"/>
      <c r="DT18" s="92"/>
      <c r="DU18" s="92"/>
      <c r="DV18" s="92"/>
      <c r="DW18" s="92"/>
      <c r="DX18" s="92"/>
      <c r="DY18" s="437" t="s">
        <v>458</v>
      </c>
      <c r="DZ18" s="437"/>
      <c r="EA18" s="437"/>
      <c r="EB18" s="437"/>
      <c r="EC18" s="437"/>
      <c r="ED18" s="437"/>
      <c r="EE18" s="437"/>
      <c r="EF18" s="437"/>
      <c r="EG18" s="437"/>
      <c r="EH18" s="437"/>
      <c r="EI18" s="437"/>
      <c r="EJ18" s="437"/>
      <c r="EK18" s="437"/>
      <c r="EL18" s="437"/>
      <c r="EM18" s="437"/>
      <c r="EN18" s="437"/>
      <c r="EO18" s="437"/>
      <c r="EP18" s="437"/>
      <c r="EQ18" s="437"/>
      <c r="ER18" s="437"/>
      <c r="ES18" s="437"/>
      <c r="ET18" s="437"/>
      <c r="EU18" s="437"/>
      <c r="EV18" s="437"/>
      <c r="EW18" s="437"/>
      <c r="EX18" s="437"/>
      <c r="EY18" s="437"/>
      <c r="EZ18" s="437"/>
      <c r="FA18" s="437"/>
      <c r="FB18" s="437"/>
      <c r="FC18" s="437"/>
      <c r="FD18" s="437"/>
      <c r="FE18" s="437"/>
      <c r="FF18" s="437"/>
      <c r="FG18" s="437"/>
      <c r="FH18" s="437"/>
      <c r="FI18" s="437"/>
      <c r="FJ18" s="437"/>
      <c r="FK18" s="437"/>
    </row>
    <row r="19" spans="1:167" s="89" customFormat="1" ht="9.75" customHeight="1">
      <c r="BP19" s="430" t="s">
        <v>32</v>
      </c>
      <c r="BQ19" s="430"/>
      <c r="BR19" s="430"/>
      <c r="BS19" s="430"/>
      <c r="BT19" s="430"/>
      <c r="BU19" s="430"/>
      <c r="BV19" s="430"/>
      <c r="BW19" s="430"/>
      <c r="BX19" s="430"/>
      <c r="BY19" s="430"/>
      <c r="BZ19" s="430"/>
      <c r="CA19" s="430"/>
      <c r="CB19" s="430"/>
      <c r="CC19" s="430"/>
      <c r="CD19" s="430"/>
      <c r="CE19" s="430"/>
      <c r="CF19" s="430"/>
      <c r="CG19" s="430"/>
      <c r="CH19" s="430"/>
      <c r="CI19" s="430"/>
      <c r="CJ19" s="430"/>
      <c r="CK19" s="430"/>
      <c r="CL19" s="93"/>
      <c r="CM19" s="93"/>
      <c r="DY19" s="431" t="s">
        <v>52</v>
      </c>
      <c r="DZ19" s="431"/>
      <c r="EA19" s="431"/>
      <c r="EB19" s="431"/>
      <c r="EC19" s="431"/>
      <c r="ED19" s="431"/>
      <c r="EE19" s="431"/>
      <c r="EF19" s="431"/>
      <c r="EG19" s="431"/>
      <c r="EH19" s="431"/>
      <c r="EI19" s="431"/>
      <c r="EJ19" s="431"/>
      <c r="EK19" s="431"/>
      <c r="EL19" s="431"/>
      <c r="EM19" s="431"/>
      <c r="EN19" s="431"/>
      <c r="EO19" s="431"/>
      <c r="EP19" s="431"/>
      <c r="EQ19" s="431"/>
      <c r="ER19" s="431"/>
      <c r="ES19" s="431"/>
      <c r="ET19" s="431"/>
      <c r="EU19" s="431"/>
      <c r="EV19" s="431"/>
      <c r="EW19" s="431"/>
      <c r="EX19" s="431"/>
      <c r="EY19" s="431"/>
      <c r="EZ19" s="431"/>
      <c r="FA19" s="431"/>
      <c r="FB19" s="431"/>
      <c r="FC19" s="431"/>
      <c r="FD19" s="431"/>
      <c r="FE19" s="431"/>
      <c r="FF19" s="431"/>
      <c r="FG19" s="431"/>
      <c r="FH19" s="431"/>
      <c r="FI19" s="431"/>
      <c r="FJ19" s="431"/>
      <c r="FK19" s="431"/>
    </row>
    <row r="20" spans="1:167" s="91" customFormat="1" ht="10.5" customHeight="1">
      <c r="BP20" s="94" t="s">
        <v>59</v>
      </c>
      <c r="BQ20" s="432" t="s">
        <v>478</v>
      </c>
      <c r="BR20" s="432"/>
      <c r="BS20" s="432"/>
      <c r="BT20" s="432"/>
      <c r="BU20" s="432"/>
      <c r="BV20" s="433" t="s">
        <v>59</v>
      </c>
      <c r="BW20" s="433"/>
      <c r="BX20" s="432" t="s">
        <v>479</v>
      </c>
      <c r="BY20" s="432"/>
      <c r="BZ20" s="432"/>
      <c r="CA20" s="432"/>
      <c r="CB20" s="432"/>
      <c r="CC20" s="432"/>
      <c r="CD20" s="432"/>
      <c r="CE20" s="432"/>
      <c r="CF20" s="432"/>
      <c r="CG20" s="432"/>
      <c r="CH20" s="432"/>
      <c r="CI20" s="432"/>
      <c r="CJ20" s="432"/>
      <c r="CK20" s="432"/>
      <c r="CL20" s="432"/>
      <c r="CM20" s="432"/>
      <c r="CN20" s="432"/>
      <c r="CO20" s="432"/>
      <c r="CP20" s="432"/>
      <c r="CQ20" s="432"/>
      <c r="CR20" s="432"/>
      <c r="CS20" s="432"/>
      <c r="CT20" s="432"/>
      <c r="CU20" s="434">
        <v>20</v>
      </c>
      <c r="CV20" s="434"/>
      <c r="CW20" s="434"/>
      <c r="CX20" s="434"/>
      <c r="CY20" s="435" t="s">
        <v>478</v>
      </c>
      <c r="CZ20" s="435"/>
      <c r="DA20" s="435"/>
      <c r="DB20" s="433" t="s">
        <v>60</v>
      </c>
      <c r="DC20" s="433"/>
      <c r="DD20" s="433"/>
      <c r="FK20" s="94"/>
    </row>
    <row r="21" spans="1:167" s="95" customFormat="1" ht="15" customHeight="1">
      <c r="B21" s="439" t="s">
        <v>131</v>
      </c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39"/>
      <c r="N21" s="439"/>
      <c r="O21" s="439"/>
      <c r="P21" s="439"/>
      <c r="Q21" s="439"/>
      <c r="R21" s="439"/>
      <c r="S21" s="439"/>
      <c r="T21" s="439"/>
      <c r="U21" s="439"/>
      <c r="V21" s="439"/>
      <c r="W21" s="439"/>
      <c r="X21" s="439"/>
      <c r="Y21" s="439"/>
      <c r="Z21" s="439"/>
      <c r="AA21" s="439"/>
      <c r="AB21" s="439"/>
      <c r="AC21" s="439"/>
      <c r="AD21" s="439"/>
      <c r="AE21" s="439"/>
      <c r="AF21" s="439"/>
      <c r="AG21" s="439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439"/>
      <c r="AY21" s="439"/>
      <c r="AZ21" s="439"/>
      <c r="BA21" s="439"/>
      <c r="BB21" s="439"/>
      <c r="BC21" s="439"/>
      <c r="BD21" s="439"/>
      <c r="BE21" s="439"/>
      <c r="BF21" s="439"/>
      <c r="BG21" s="439"/>
      <c r="BH21" s="439"/>
      <c r="BI21" s="439"/>
      <c r="BJ21" s="439"/>
      <c r="BK21" s="439"/>
      <c r="BL21" s="439"/>
      <c r="BM21" s="439"/>
      <c r="BN21" s="439"/>
      <c r="BO21" s="439"/>
      <c r="BP21" s="439"/>
      <c r="BQ21" s="439"/>
      <c r="BR21" s="439"/>
      <c r="BS21" s="439"/>
      <c r="BT21" s="439"/>
      <c r="BU21" s="439"/>
      <c r="BV21" s="439"/>
      <c r="BW21" s="439"/>
      <c r="BX21" s="439"/>
      <c r="BY21" s="439"/>
      <c r="BZ21" s="439"/>
      <c r="CA21" s="439"/>
      <c r="CB21" s="439"/>
      <c r="CC21" s="439"/>
      <c r="CD21" s="439"/>
      <c r="CE21" s="439"/>
      <c r="CF21" s="439"/>
      <c r="CG21" s="439"/>
      <c r="CH21" s="439"/>
      <c r="CI21" s="439"/>
      <c r="CJ21" s="439"/>
      <c r="CK21" s="439"/>
      <c r="CL21" s="439"/>
      <c r="CM21" s="439"/>
      <c r="CN21" s="439"/>
      <c r="CO21" s="439"/>
      <c r="CP21" s="439"/>
      <c r="CQ21" s="439"/>
      <c r="CR21" s="439"/>
      <c r="CS21" s="439"/>
      <c r="CT21" s="439"/>
      <c r="CU21" s="439"/>
      <c r="CV21" s="439"/>
      <c r="CW21" s="439"/>
      <c r="CX21" s="439"/>
      <c r="CY21" s="439"/>
      <c r="CZ21" s="439"/>
      <c r="DA21" s="439"/>
      <c r="DB21" s="439"/>
      <c r="DC21" s="439"/>
      <c r="DD21" s="439"/>
      <c r="DE21" s="439"/>
      <c r="DF21" s="439"/>
      <c r="DG21" s="439"/>
      <c r="DH21" s="439"/>
      <c r="DI21" s="439"/>
      <c r="DJ21" s="439"/>
      <c r="DK21" s="439"/>
      <c r="DL21" s="439"/>
      <c r="DM21" s="439"/>
      <c r="DN21" s="439"/>
      <c r="DO21" s="439"/>
      <c r="DP21" s="439"/>
      <c r="DQ21" s="439"/>
      <c r="DR21" s="439"/>
      <c r="DS21" s="439"/>
      <c r="DT21" s="439"/>
      <c r="DU21" s="439"/>
      <c r="DV21" s="439"/>
      <c r="DW21" s="439"/>
      <c r="DX21" s="439"/>
      <c r="DY21" s="439"/>
      <c r="DZ21" s="439"/>
      <c r="EA21" s="439"/>
      <c r="EB21" s="439"/>
      <c r="EC21" s="439"/>
      <c r="ED21" s="439"/>
      <c r="EE21" s="439"/>
      <c r="EF21" s="439"/>
      <c r="EG21" s="439"/>
      <c r="EH21" s="439"/>
      <c r="EI21" s="439"/>
      <c r="EJ21" s="439"/>
      <c r="EK21" s="439"/>
      <c r="EL21" s="439"/>
      <c r="EM21" s="439"/>
      <c r="EN21" s="439"/>
      <c r="EO21" s="439"/>
      <c r="EP21" s="439"/>
      <c r="EQ21" s="439"/>
      <c r="ER21" s="439"/>
      <c r="ES21" s="439"/>
      <c r="ET21" s="439"/>
      <c r="EU21" s="439"/>
      <c r="EV21" s="439"/>
      <c r="EW21" s="439"/>
      <c r="EX21" s="439"/>
    </row>
    <row r="22" spans="1:167" s="91" customFormat="1" ht="12" customHeight="1" thickBot="1">
      <c r="A22" s="96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I22" s="97" t="s">
        <v>307</v>
      </c>
      <c r="EJ22" s="440" t="s">
        <v>478</v>
      </c>
      <c r="EK22" s="440"/>
      <c r="EL22" s="440"/>
      <c r="EM22" s="440"/>
      <c r="EN22" s="98" t="s">
        <v>304</v>
      </c>
      <c r="EO22" s="98"/>
      <c r="EP22" s="98"/>
      <c r="EQ22" s="98"/>
      <c r="EZ22" s="441" t="s">
        <v>55</v>
      </c>
      <c r="FA22" s="442"/>
      <c r="FB22" s="442"/>
      <c r="FC22" s="442"/>
      <c r="FD22" s="442"/>
      <c r="FE22" s="442"/>
      <c r="FF22" s="442"/>
      <c r="FG22" s="442"/>
      <c r="FH22" s="442"/>
      <c r="FI22" s="442"/>
      <c r="FJ22" s="442"/>
      <c r="FK22" s="443"/>
    </row>
    <row r="23" spans="1:167" s="91" customFormat="1" ht="12" customHeight="1">
      <c r="EB23" s="98"/>
      <c r="EC23" s="98"/>
      <c r="ED23" s="98"/>
      <c r="EE23" s="98"/>
      <c r="EF23" s="99"/>
      <c r="EG23" s="99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1"/>
      <c r="ES23" s="101"/>
      <c r="ET23" s="101"/>
      <c r="EU23" s="101"/>
      <c r="EW23" s="100"/>
      <c r="EX23" s="101" t="s">
        <v>34</v>
      </c>
      <c r="EZ23" s="444" t="s">
        <v>33</v>
      </c>
      <c r="FA23" s="445"/>
      <c r="FB23" s="445"/>
      <c r="FC23" s="445"/>
      <c r="FD23" s="445"/>
      <c r="FE23" s="445"/>
      <c r="FF23" s="445"/>
      <c r="FG23" s="445"/>
      <c r="FH23" s="445"/>
      <c r="FI23" s="445"/>
      <c r="FJ23" s="445"/>
      <c r="FK23" s="446"/>
    </row>
    <row r="24" spans="1:167" s="91" customFormat="1" ht="10.5" customHeight="1">
      <c r="AQ24" s="94" t="s">
        <v>130</v>
      </c>
      <c r="AR24" s="432" t="s">
        <v>478</v>
      </c>
      <c r="AS24" s="432"/>
      <c r="AT24" s="432"/>
      <c r="AU24" s="432"/>
      <c r="AV24" s="432"/>
      <c r="AW24" s="433" t="s">
        <v>59</v>
      </c>
      <c r="AX24" s="433"/>
      <c r="AY24" s="432" t="s">
        <v>479</v>
      </c>
      <c r="AZ24" s="432"/>
      <c r="BA24" s="432"/>
      <c r="BB24" s="432"/>
      <c r="BC24" s="432"/>
      <c r="BD24" s="432"/>
      <c r="BE24" s="432"/>
      <c r="BF24" s="432"/>
      <c r="BG24" s="432"/>
      <c r="BH24" s="432"/>
      <c r="BI24" s="432"/>
      <c r="BJ24" s="432"/>
      <c r="BK24" s="432"/>
      <c r="BL24" s="432"/>
      <c r="BM24" s="432"/>
      <c r="BN24" s="432"/>
      <c r="BO24" s="432"/>
      <c r="BP24" s="432"/>
      <c r="BQ24" s="432"/>
      <c r="BR24" s="432"/>
      <c r="BS24" s="432"/>
      <c r="BT24" s="432"/>
      <c r="BU24" s="432"/>
      <c r="BV24" s="434">
        <v>20</v>
      </c>
      <c r="BW24" s="434"/>
      <c r="BX24" s="434"/>
      <c r="BY24" s="434"/>
      <c r="BZ24" s="435" t="s">
        <v>478</v>
      </c>
      <c r="CA24" s="435"/>
      <c r="CB24" s="435"/>
      <c r="CC24" s="433" t="s">
        <v>60</v>
      </c>
      <c r="CD24" s="433"/>
      <c r="CE24" s="433"/>
      <c r="ER24" s="94"/>
      <c r="ES24" s="94"/>
      <c r="ET24" s="94"/>
      <c r="EU24" s="94"/>
      <c r="EX24" s="94" t="s">
        <v>35</v>
      </c>
      <c r="EZ24" s="457"/>
      <c r="FA24" s="458"/>
      <c r="FB24" s="458"/>
      <c r="FC24" s="458"/>
      <c r="FD24" s="458"/>
      <c r="FE24" s="458"/>
      <c r="FF24" s="458"/>
      <c r="FG24" s="458"/>
      <c r="FH24" s="458"/>
      <c r="FI24" s="458"/>
      <c r="FJ24" s="458"/>
      <c r="FK24" s="459"/>
    </row>
    <row r="25" spans="1:167" s="91" customFormat="1" ht="10.5" customHeight="1">
      <c r="A25" s="91" t="s">
        <v>305</v>
      </c>
      <c r="AO25" s="460" t="s">
        <v>392</v>
      </c>
      <c r="AP25" s="460"/>
      <c r="AQ25" s="460"/>
      <c r="AR25" s="460"/>
      <c r="AS25" s="460"/>
      <c r="AT25" s="460"/>
      <c r="AU25" s="460"/>
      <c r="AV25" s="460"/>
      <c r="AW25" s="460"/>
      <c r="AX25" s="460"/>
      <c r="AY25" s="460"/>
      <c r="AZ25" s="460"/>
      <c r="BA25" s="460"/>
      <c r="BB25" s="460"/>
      <c r="BC25" s="460"/>
      <c r="BD25" s="460"/>
      <c r="BE25" s="460"/>
      <c r="BF25" s="460"/>
      <c r="BG25" s="460"/>
      <c r="BH25" s="460"/>
      <c r="BI25" s="460"/>
      <c r="BJ25" s="460"/>
      <c r="BK25" s="460"/>
      <c r="BL25" s="460"/>
      <c r="BM25" s="460"/>
      <c r="BN25" s="460"/>
      <c r="BO25" s="460"/>
      <c r="BP25" s="460"/>
      <c r="BQ25" s="460"/>
      <c r="BR25" s="460"/>
      <c r="BS25" s="460"/>
      <c r="BT25" s="460"/>
      <c r="BU25" s="460"/>
      <c r="BV25" s="460"/>
      <c r="BW25" s="460"/>
      <c r="BX25" s="460"/>
      <c r="BY25" s="460"/>
      <c r="BZ25" s="460"/>
      <c r="CA25" s="460"/>
      <c r="CB25" s="460"/>
      <c r="CC25" s="460"/>
      <c r="CD25" s="460"/>
      <c r="CE25" s="460"/>
      <c r="CF25" s="460"/>
      <c r="CG25" s="460"/>
      <c r="CH25" s="460"/>
      <c r="CI25" s="460"/>
      <c r="CJ25" s="460"/>
      <c r="CK25" s="460"/>
      <c r="CL25" s="460"/>
      <c r="CM25" s="460"/>
      <c r="CN25" s="460"/>
      <c r="CO25" s="460"/>
      <c r="CP25" s="460"/>
      <c r="CQ25" s="460"/>
      <c r="CR25" s="460"/>
      <c r="CS25" s="460"/>
      <c r="CT25" s="460"/>
      <c r="CU25" s="460"/>
      <c r="CV25" s="460"/>
      <c r="CW25" s="460"/>
      <c r="CX25" s="460"/>
      <c r="CY25" s="460"/>
      <c r="CZ25" s="460"/>
      <c r="DA25" s="460"/>
      <c r="DB25" s="460"/>
      <c r="DC25" s="460"/>
      <c r="DD25" s="460"/>
      <c r="DE25" s="460"/>
      <c r="DF25" s="460"/>
      <c r="DG25" s="460"/>
      <c r="DH25" s="460"/>
      <c r="DI25" s="460"/>
      <c r="DJ25" s="460"/>
      <c r="DK25" s="460"/>
      <c r="DL25" s="460"/>
      <c r="DM25" s="460"/>
      <c r="DN25" s="460"/>
      <c r="DO25" s="460"/>
      <c r="DP25" s="460"/>
      <c r="DQ25" s="460"/>
      <c r="DR25" s="460"/>
      <c r="DS25" s="460"/>
      <c r="DT25" s="460"/>
      <c r="DU25" s="460"/>
      <c r="DV25" s="460"/>
      <c r="DW25" s="460"/>
      <c r="DX25" s="460"/>
      <c r="DY25" s="460"/>
      <c r="DZ25" s="460"/>
      <c r="EA25" s="460"/>
      <c r="EB25" s="460"/>
      <c r="EC25" s="460"/>
      <c r="ED25" s="460"/>
      <c r="EE25" s="460"/>
      <c r="EF25" s="460"/>
      <c r="EG25" s="460"/>
      <c r="EH25" s="460"/>
      <c r="EI25" s="460"/>
      <c r="EJ25" s="460"/>
      <c r="EK25" s="460"/>
      <c r="EL25" s="460"/>
      <c r="ER25" s="94"/>
      <c r="ES25" s="94"/>
      <c r="ET25" s="94"/>
      <c r="EU25" s="94"/>
      <c r="EX25" s="94"/>
      <c r="EZ25" s="449" t="s">
        <v>395</v>
      </c>
      <c r="FA25" s="450"/>
      <c r="FB25" s="450"/>
      <c r="FC25" s="450"/>
      <c r="FD25" s="450"/>
      <c r="FE25" s="450"/>
      <c r="FF25" s="450"/>
      <c r="FG25" s="450"/>
      <c r="FH25" s="450"/>
      <c r="FI25" s="450"/>
      <c r="FJ25" s="450"/>
      <c r="FK25" s="451"/>
    </row>
    <row r="26" spans="1:167" s="91" customFormat="1" ht="10.5" customHeight="1">
      <c r="A26" s="91" t="s">
        <v>129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O26" s="438"/>
      <c r="AP26" s="438"/>
      <c r="AQ26" s="438"/>
      <c r="AR26" s="438"/>
      <c r="AS26" s="438"/>
      <c r="AT26" s="438"/>
      <c r="AU26" s="438"/>
      <c r="AV26" s="438"/>
      <c r="AW26" s="438"/>
      <c r="AX26" s="438"/>
      <c r="AY26" s="438"/>
      <c r="AZ26" s="438"/>
      <c r="BA26" s="438"/>
      <c r="BB26" s="438"/>
      <c r="BC26" s="438"/>
      <c r="BD26" s="438"/>
      <c r="BE26" s="438"/>
      <c r="BF26" s="438"/>
      <c r="BG26" s="438"/>
      <c r="BH26" s="438"/>
      <c r="BI26" s="438"/>
      <c r="BJ26" s="438"/>
      <c r="BK26" s="438"/>
      <c r="BL26" s="438"/>
      <c r="BM26" s="438"/>
      <c r="BN26" s="438"/>
      <c r="BO26" s="438"/>
      <c r="BP26" s="438"/>
      <c r="BQ26" s="438"/>
      <c r="BR26" s="438"/>
      <c r="BS26" s="438"/>
      <c r="BT26" s="438"/>
      <c r="BU26" s="438"/>
      <c r="BV26" s="438"/>
      <c r="BW26" s="438"/>
      <c r="BX26" s="438"/>
      <c r="BY26" s="438"/>
      <c r="BZ26" s="438"/>
      <c r="CA26" s="438"/>
      <c r="CB26" s="438"/>
      <c r="CC26" s="438"/>
      <c r="CD26" s="438"/>
      <c r="CE26" s="438"/>
      <c r="CF26" s="438"/>
      <c r="CG26" s="438"/>
      <c r="CH26" s="438"/>
      <c r="CI26" s="438"/>
      <c r="CJ26" s="438"/>
      <c r="CK26" s="438"/>
      <c r="CL26" s="438"/>
      <c r="CM26" s="438"/>
      <c r="CN26" s="438"/>
      <c r="CO26" s="438"/>
      <c r="CP26" s="438"/>
      <c r="CQ26" s="438"/>
      <c r="CR26" s="438"/>
      <c r="CS26" s="438"/>
      <c r="CT26" s="438"/>
      <c r="CU26" s="438"/>
      <c r="CV26" s="438"/>
      <c r="CW26" s="438"/>
      <c r="CX26" s="438"/>
      <c r="CY26" s="438"/>
      <c r="CZ26" s="438"/>
      <c r="DA26" s="438"/>
      <c r="DB26" s="438"/>
      <c r="DC26" s="438"/>
      <c r="DD26" s="438"/>
      <c r="DE26" s="438"/>
      <c r="DF26" s="438"/>
      <c r="DG26" s="438"/>
      <c r="DH26" s="438"/>
      <c r="DI26" s="438"/>
      <c r="DJ26" s="438"/>
      <c r="DK26" s="438"/>
      <c r="DL26" s="438"/>
      <c r="DM26" s="438"/>
      <c r="DN26" s="438"/>
      <c r="DO26" s="438"/>
      <c r="DP26" s="438"/>
      <c r="DQ26" s="438"/>
      <c r="DR26" s="438"/>
      <c r="DS26" s="438"/>
      <c r="DT26" s="438"/>
      <c r="DU26" s="438"/>
      <c r="DV26" s="438"/>
      <c r="DW26" s="438"/>
      <c r="DX26" s="438"/>
      <c r="DY26" s="438"/>
      <c r="DZ26" s="438"/>
      <c r="EA26" s="438"/>
      <c r="EB26" s="438"/>
      <c r="EC26" s="438"/>
      <c r="ED26" s="438"/>
      <c r="EE26" s="438"/>
      <c r="EF26" s="438"/>
      <c r="EG26" s="438"/>
      <c r="EH26" s="438"/>
      <c r="EI26" s="438"/>
      <c r="EJ26" s="438"/>
      <c r="EK26" s="438"/>
      <c r="EL26" s="438"/>
      <c r="ER26" s="94"/>
      <c r="ES26" s="94"/>
      <c r="ET26" s="94"/>
      <c r="EU26" s="94"/>
      <c r="EX26" s="94" t="s">
        <v>36</v>
      </c>
      <c r="EZ26" s="455"/>
      <c r="FA26" s="432"/>
      <c r="FB26" s="432"/>
      <c r="FC26" s="432"/>
      <c r="FD26" s="432"/>
      <c r="FE26" s="432"/>
      <c r="FF26" s="432"/>
      <c r="FG26" s="432"/>
      <c r="FH26" s="432"/>
      <c r="FI26" s="432"/>
      <c r="FJ26" s="432"/>
      <c r="FK26" s="456"/>
    </row>
    <row r="27" spans="1:167" s="91" customFormat="1" ht="3" customHeight="1" thickBot="1">
      <c r="A27" s="102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A27" s="102"/>
      <c r="EB27" s="102"/>
      <c r="EC27" s="102"/>
      <c r="ED27" s="102"/>
      <c r="EE27" s="102"/>
      <c r="EF27" s="102"/>
      <c r="EG27" s="102"/>
      <c r="EH27" s="102"/>
      <c r="EI27" s="102"/>
      <c r="ER27" s="94"/>
      <c r="ES27" s="94"/>
      <c r="ET27" s="94"/>
      <c r="EU27" s="94"/>
      <c r="EX27" s="94"/>
      <c r="EZ27" s="449"/>
      <c r="FA27" s="450"/>
      <c r="FB27" s="450"/>
      <c r="FC27" s="450"/>
      <c r="FD27" s="450"/>
      <c r="FE27" s="450"/>
      <c r="FF27" s="450"/>
      <c r="FG27" s="450"/>
      <c r="FH27" s="450"/>
      <c r="FI27" s="450"/>
      <c r="FJ27" s="450"/>
      <c r="FK27" s="451"/>
    </row>
    <row r="28" spans="1:167" s="91" customFormat="1" ht="10.5" customHeight="1">
      <c r="A28" s="102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N28" s="102"/>
      <c r="AO28" s="103" t="s">
        <v>37</v>
      </c>
      <c r="AP28" s="102"/>
      <c r="AQ28" s="102"/>
      <c r="AR28" s="102"/>
      <c r="AY28" s="464" t="s">
        <v>421</v>
      </c>
      <c r="AZ28" s="465"/>
      <c r="BA28" s="465"/>
      <c r="BB28" s="465"/>
      <c r="BC28" s="465"/>
      <c r="BD28" s="465"/>
      <c r="BE28" s="465"/>
      <c r="BF28" s="465"/>
      <c r="BG28" s="465"/>
      <c r="BH28" s="465"/>
      <c r="BI28" s="465"/>
      <c r="BJ28" s="465"/>
      <c r="BK28" s="465"/>
      <c r="BL28" s="465"/>
      <c r="BM28" s="465"/>
      <c r="BN28" s="465"/>
      <c r="BO28" s="465"/>
      <c r="BP28" s="465"/>
      <c r="BQ28" s="465"/>
      <c r="BR28" s="465"/>
      <c r="BS28" s="465"/>
      <c r="BT28" s="465"/>
      <c r="BU28" s="465"/>
      <c r="BV28" s="465"/>
      <c r="BW28" s="465"/>
      <c r="BX28" s="465"/>
      <c r="BY28" s="465"/>
      <c r="BZ28" s="466"/>
      <c r="DK28" s="102"/>
      <c r="DL28" s="102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/>
      <c r="DY28" s="102"/>
      <c r="DZ28" s="102"/>
      <c r="EA28" s="102"/>
      <c r="EB28" s="102"/>
      <c r="EC28" s="102"/>
      <c r="ED28" s="102"/>
      <c r="EE28" s="102"/>
      <c r="EF28" s="102"/>
      <c r="EG28" s="102"/>
      <c r="EH28" s="102"/>
      <c r="EI28" s="102"/>
      <c r="ER28" s="94"/>
      <c r="ES28" s="94"/>
      <c r="ET28" s="94"/>
      <c r="EU28" s="94"/>
      <c r="EX28" s="94" t="s">
        <v>38</v>
      </c>
      <c r="EZ28" s="461"/>
      <c r="FA28" s="462"/>
      <c r="FB28" s="462"/>
      <c r="FC28" s="462"/>
      <c r="FD28" s="462"/>
      <c r="FE28" s="462"/>
      <c r="FF28" s="462"/>
      <c r="FG28" s="462"/>
      <c r="FH28" s="462"/>
      <c r="FI28" s="462"/>
      <c r="FJ28" s="462"/>
      <c r="FK28" s="463"/>
    </row>
    <row r="29" spans="1:167" s="91" customFormat="1" ht="3" customHeight="1" thickBot="1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Y29" s="467"/>
      <c r="AZ29" s="468"/>
      <c r="BA29" s="468"/>
      <c r="BB29" s="468"/>
      <c r="BC29" s="468"/>
      <c r="BD29" s="468"/>
      <c r="BE29" s="468"/>
      <c r="BF29" s="468"/>
      <c r="BG29" s="468"/>
      <c r="BH29" s="468"/>
      <c r="BI29" s="468"/>
      <c r="BJ29" s="468"/>
      <c r="BK29" s="468"/>
      <c r="BL29" s="468"/>
      <c r="BM29" s="468"/>
      <c r="BN29" s="468"/>
      <c r="BO29" s="468"/>
      <c r="BP29" s="468"/>
      <c r="BQ29" s="468"/>
      <c r="BR29" s="468"/>
      <c r="BS29" s="468"/>
      <c r="BT29" s="468"/>
      <c r="BU29" s="468"/>
      <c r="BV29" s="468"/>
      <c r="BW29" s="468"/>
      <c r="BX29" s="468"/>
      <c r="BY29" s="468"/>
      <c r="BZ29" s="469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2"/>
      <c r="DZ29" s="102"/>
      <c r="EA29" s="102"/>
      <c r="EB29" s="102"/>
      <c r="EC29" s="102"/>
      <c r="ED29" s="102"/>
      <c r="EE29" s="102"/>
      <c r="EF29" s="102"/>
      <c r="EG29" s="102"/>
      <c r="EH29" s="102"/>
      <c r="EI29" s="102"/>
      <c r="ER29" s="94"/>
      <c r="ES29" s="94"/>
      <c r="ET29" s="94"/>
      <c r="EU29" s="94"/>
      <c r="EX29" s="94"/>
      <c r="EZ29" s="455"/>
      <c r="FA29" s="432"/>
      <c r="FB29" s="432"/>
      <c r="FC29" s="432"/>
      <c r="FD29" s="432"/>
      <c r="FE29" s="432"/>
      <c r="FF29" s="432"/>
      <c r="FG29" s="432"/>
      <c r="FH29" s="432"/>
      <c r="FI29" s="432"/>
      <c r="FJ29" s="432"/>
      <c r="FK29" s="456"/>
    </row>
    <row r="30" spans="1:167" s="91" customFormat="1" ht="10.5" customHeight="1">
      <c r="A30" s="91" t="s">
        <v>39</v>
      </c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O30" s="448"/>
      <c r="AP30" s="448"/>
      <c r="AQ30" s="448"/>
      <c r="AR30" s="448"/>
      <c r="AS30" s="448"/>
      <c r="AT30" s="448"/>
      <c r="AU30" s="448"/>
      <c r="AV30" s="448"/>
      <c r="AW30" s="448"/>
      <c r="AX30" s="448"/>
      <c r="AY30" s="448"/>
      <c r="AZ30" s="448"/>
      <c r="BA30" s="448"/>
      <c r="BB30" s="448"/>
      <c r="BC30" s="448"/>
      <c r="BD30" s="448"/>
      <c r="BE30" s="448"/>
      <c r="BF30" s="448"/>
      <c r="BG30" s="448"/>
      <c r="BH30" s="448"/>
      <c r="BI30" s="448"/>
      <c r="BJ30" s="448"/>
      <c r="BK30" s="448"/>
      <c r="BL30" s="448"/>
      <c r="BM30" s="448"/>
      <c r="BN30" s="448"/>
      <c r="BO30" s="448"/>
      <c r="BP30" s="448"/>
      <c r="BQ30" s="448"/>
      <c r="BR30" s="448"/>
      <c r="BS30" s="448"/>
      <c r="BT30" s="448"/>
      <c r="BU30" s="448"/>
      <c r="BV30" s="448"/>
      <c r="BW30" s="448"/>
      <c r="BX30" s="448"/>
      <c r="BY30" s="448"/>
      <c r="BZ30" s="448"/>
      <c r="CA30" s="448"/>
      <c r="CB30" s="448"/>
      <c r="CC30" s="448"/>
      <c r="CD30" s="448"/>
      <c r="CE30" s="448"/>
      <c r="CF30" s="448"/>
      <c r="CG30" s="448"/>
      <c r="CH30" s="448"/>
      <c r="CI30" s="448"/>
      <c r="CJ30" s="448"/>
      <c r="CK30" s="448"/>
      <c r="CL30" s="448"/>
      <c r="CM30" s="448"/>
      <c r="CN30" s="448"/>
      <c r="CO30" s="448"/>
      <c r="CP30" s="448"/>
      <c r="CQ30" s="448"/>
      <c r="CR30" s="448"/>
      <c r="CS30" s="448"/>
      <c r="CT30" s="448"/>
      <c r="CU30" s="448"/>
      <c r="CV30" s="448"/>
      <c r="CW30" s="448"/>
      <c r="CX30" s="448"/>
      <c r="CY30" s="448"/>
      <c r="CZ30" s="448"/>
      <c r="DA30" s="448"/>
      <c r="DB30" s="448"/>
      <c r="DC30" s="448"/>
      <c r="DD30" s="448"/>
      <c r="DE30" s="448"/>
      <c r="DF30" s="448"/>
      <c r="DG30" s="448"/>
      <c r="DH30" s="448"/>
      <c r="DI30" s="448"/>
      <c r="DJ30" s="448"/>
      <c r="DK30" s="448"/>
      <c r="DL30" s="448"/>
      <c r="DM30" s="448"/>
      <c r="DN30" s="448"/>
      <c r="DO30" s="448"/>
      <c r="DP30" s="448"/>
      <c r="DQ30" s="448"/>
      <c r="DR30" s="448"/>
      <c r="DS30" s="448"/>
      <c r="DT30" s="448"/>
      <c r="DU30" s="448"/>
      <c r="DV30" s="448"/>
      <c r="DW30" s="448"/>
      <c r="DX30" s="448"/>
      <c r="DY30" s="448"/>
      <c r="DZ30" s="448"/>
      <c r="EA30" s="448"/>
      <c r="EB30" s="448"/>
      <c r="EC30" s="448"/>
      <c r="ED30" s="448"/>
      <c r="EE30" s="448"/>
      <c r="EF30" s="448"/>
      <c r="EG30" s="448"/>
      <c r="EH30" s="448"/>
      <c r="EI30" s="448"/>
      <c r="EJ30" s="448"/>
      <c r="EK30" s="448"/>
      <c r="EL30" s="448"/>
      <c r="ER30" s="94"/>
      <c r="ES30" s="94"/>
      <c r="ET30" s="94"/>
      <c r="EU30" s="94"/>
      <c r="EX30" s="101" t="s">
        <v>40</v>
      </c>
      <c r="EZ30" s="457"/>
      <c r="FA30" s="458"/>
      <c r="FB30" s="458"/>
      <c r="FC30" s="458"/>
      <c r="FD30" s="458"/>
      <c r="FE30" s="458"/>
      <c r="FF30" s="458"/>
      <c r="FG30" s="458"/>
      <c r="FH30" s="458"/>
      <c r="FI30" s="458"/>
      <c r="FJ30" s="458"/>
      <c r="FK30" s="459"/>
    </row>
    <row r="31" spans="1:167" s="91" customFormat="1" ht="10.5" customHeight="1">
      <c r="A31" s="91" t="s">
        <v>127</v>
      </c>
      <c r="AO31" s="447" t="s">
        <v>393</v>
      </c>
      <c r="AP31" s="447"/>
      <c r="AQ31" s="447"/>
      <c r="AR31" s="447"/>
      <c r="AS31" s="447"/>
      <c r="AT31" s="447"/>
      <c r="AU31" s="447"/>
      <c r="AV31" s="447"/>
      <c r="AW31" s="447"/>
      <c r="AX31" s="447"/>
      <c r="AY31" s="447"/>
      <c r="AZ31" s="447"/>
      <c r="BA31" s="447"/>
      <c r="BB31" s="447"/>
      <c r="BC31" s="447"/>
      <c r="BD31" s="447"/>
      <c r="BE31" s="447"/>
      <c r="BF31" s="447"/>
      <c r="BG31" s="447"/>
      <c r="BH31" s="447"/>
      <c r="BI31" s="447"/>
      <c r="BJ31" s="447"/>
      <c r="BK31" s="447"/>
      <c r="BL31" s="447"/>
      <c r="BM31" s="447"/>
      <c r="BN31" s="447"/>
      <c r="BO31" s="447"/>
      <c r="BP31" s="447"/>
      <c r="BQ31" s="447"/>
      <c r="BR31" s="447"/>
      <c r="BS31" s="447"/>
      <c r="BT31" s="447"/>
      <c r="BU31" s="447"/>
      <c r="BV31" s="447"/>
      <c r="BW31" s="447"/>
      <c r="BX31" s="447"/>
      <c r="BY31" s="447"/>
      <c r="BZ31" s="447"/>
      <c r="CA31" s="447"/>
      <c r="CB31" s="447"/>
      <c r="CC31" s="447"/>
      <c r="CD31" s="447"/>
      <c r="CE31" s="447"/>
      <c r="CF31" s="447"/>
      <c r="CG31" s="447"/>
      <c r="CH31" s="447"/>
      <c r="CI31" s="447"/>
      <c r="CJ31" s="447"/>
      <c r="CK31" s="447"/>
      <c r="CL31" s="447"/>
      <c r="CM31" s="447"/>
      <c r="CN31" s="447"/>
      <c r="CO31" s="447"/>
      <c r="CP31" s="447"/>
      <c r="CQ31" s="447"/>
      <c r="CR31" s="447"/>
      <c r="CS31" s="447"/>
      <c r="CT31" s="447"/>
      <c r="CU31" s="447"/>
      <c r="CV31" s="447"/>
      <c r="CW31" s="447"/>
      <c r="CX31" s="447"/>
      <c r="CY31" s="447"/>
      <c r="CZ31" s="447"/>
      <c r="DA31" s="447"/>
      <c r="DB31" s="447"/>
      <c r="DC31" s="447"/>
      <c r="DD31" s="447"/>
      <c r="DE31" s="447"/>
      <c r="DF31" s="447"/>
      <c r="DG31" s="447"/>
      <c r="DH31" s="447"/>
      <c r="DI31" s="447"/>
      <c r="DJ31" s="447"/>
      <c r="DK31" s="447"/>
      <c r="DL31" s="447"/>
      <c r="DM31" s="447"/>
      <c r="DN31" s="447"/>
      <c r="DO31" s="447"/>
      <c r="DP31" s="447"/>
      <c r="DQ31" s="447"/>
      <c r="DR31" s="447"/>
      <c r="DS31" s="447"/>
      <c r="DT31" s="447"/>
      <c r="DU31" s="447"/>
      <c r="DV31" s="447"/>
      <c r="DW31" s="447"/>
      <c r="DX31" s="447"/>
      <c r="DY31" s="447"/>
      <c r="DZ31" s="447"/>
      <c r="EA31" s="447"/>
      <c r="EB31" s="447"/>
      <c r="EC31" s="447"/>
      <c r="ED31" s="447"/>
      <c r="EE31" s="447"/>
      <c r="EF31" s="447"/>
      <c r="EG31" s="447"/>
      <c r="EH31" s="447"/>
      <c r="EI31" s="447"/>
      <c r="EJ31" s="447"/>
      <c r="EK31" s="447"/>
      <c r="EL31" s="447"/>
      <c r="ER31" s="94"/>
      <c r="ES31" s="94"/>
      <c r="ET31" s="94"/>
      <c r="EU31" s="94"/>
      <c r="EX31" s="94"/>
      <c r="EZ31" s="449"/>
      <c r="FA31" s="450"/>
      <c r="FB31" s="450"/>
      <c r="FC31" s="450"/>
      <c r="FD31" s="450"/>
      <c r="FE31" s="450"/>
      <c r="FF31" s="450"/>
      <c r="FG31" s="450"/>
      <c r="FH31" s="450"/>
      <c r="FI31" s="450"/>
      <c r="FJ31" s="450"/>
      <c r="FK31" s="451"/>
    </row>
    <row r="32" spans="1:167" s="91" customFormat="1" ht="10.5" customHeight="1">
      <c r="A32" s="91" t="s">
        <v>128</v>
      </c>
      <c r="AO32" s="448"/>
      <c r="AP32" s="448"/>
      <c r="AQ32" s="448"/>
      <c r="AR32" s="448"/>
      <c r="AS32" s="448"/>
      <c r="AT32" s="448"/>
      <c r="AU32" s="448"/>
      <c r="AV32" s="448"/>
      <c r="AW32" s="448"/>
      <c r="AX32" s="448"/>
      <c r="AY32" s="448"/>
      <c r="AZ32" s="448"/>
      <c r="BA32" s="448"/>
      <c r="BB32" s="448"/>
      <c r="BC32" s="448"/>
      <c r="BD32" s="448"/>
      <c r="BE32" s="448"/>
      <c r="BF32" s="448"/>
      <c r="BG32" s="448"/>
      <c r="BH32" s="448"/>
      <c r="BI32" s="448"/>
      <c r="BJ32" s="448"/>
      <c r="BK32" s="448"/>
      <c r="BL32" s="448"/>
      <c r="BM32" s="448"/>
      <c r="BN32" s="448"/>
      <c r="BO32" s="448"/>
      <c r="BP32" s="448"/>
      <c r="BQ32" s="448"/>
      <c r="BR32" s="448"/>
      <c r="BS32" s="448"/>
      <c r="BT32" s="448"/>
      <c r="BU32" s="448"/>
      <c r="BV32" s="448"/>
      <c r="BW32" s="448"/>
      <c r="BX32" s="448"/>
      <c r="BY32" s="448"/>
      <c r="BZ32" s="448"/>
      <c r="CA32" s="448"/>
      <c r="CB32" s="448"/>
      <c r="CC32" s="448"/>
      <c r="CD32" s="448"/>
      <c r="CE32" s="448"/>
      <c r="CF32" s="448"/>
      <c r="CG32" s="448"/>
      <c r="CH32" s="448"/>
      <c r="CI32" s="448"/>
      <c r="CJ32" s="448"/>
      <c r="CK32" s="448"/>
      <c r="CL32" s="448"/>
      <c r="CM32" s="448"/>
      <c r="CN32" s="448"/>
      <c r="CO32" s="448"/>
      <c r="CP32" s="448"/>
      <c r="CQ32" s="448"/>
      <c r="CR32" s="448"/>
      <c r="CS32" s="448"/>
      <c r="CT32" s="448"/>
      <c r="CU32" s="448"/>
      <c r="CV32" s="448"/>
      <c r="CW32" s="448"/>
      <c r="CX32" s="448"/>
      <c r="CY32" s="448"/>
      <c r="CZ32" s="448"/>
      <c r="DA32" s="448"/>
      <c r="DB32" s="448"/>
      <c r="DC32" s="448"/>
      <c r="DD32" s="448"/>
      <c r="DE32" s="448"/>
      <c r="DF32" s="448"/>
      <c r="DG32" s="448"/>
      <c r="DH32" s="448"/>
      <c r="DI32" s="448"/>
      <c r="DJ32" s="448"/>
      <c r="DK32" s="448"/>
      <c r="DL32" s="448"/>
      <c r="DM32" s="448"/>
      <c r="DN32" s="448"/>
      <c r="DO32" s="448"/>
      <c r="DP32" s="448"/>
      <c r="DQ32" s="448"/>
      <c r="DR32" s="448"/>
      <c r="DS32" s="448"/>
      <c r="DT32" s="448"/>
      <c r="DU32" s="448"/>
      <c r="DV32" s="448"/>
      <c r="DW32" s="448"/>
      <c r="DX32" s="448"/>
      <c r="DY32" s="448"/>
      <c r="DZ32" s="448"/>
      <c r="EA32" s="448"/>
      <c r="EB32" s="448"/>
      <c r="EC32" s="448"/>
      <c r="ED32" s="448"/>
      <c r="EE32" s="448"/>
      <c r="EF32" s="448"/>
      <c r="EG32" s="448"/>
      <c r="EH32" s="448"/>
      <c r="EI32" s="448"/>
      <c r="EJ32" s="448"/>
      <c r="EK32" s="448"/>
      <c r="EL32" s="448"/>
      <c r="ER32" s="94"/>
      <c r="ES32" s="94"/>
      <c r="ET32" s="94"/>
      <c r="EU32" s="94"/>
      <c r="EX32" s="94" t="s">
        <v>41</v>
      </c>
      <c r="EZ32" s="452"/>
      <c r="FA32" s="453"/>
      <c r="FB32" s="453"/>
      <c r="FC32" s="453"/>
      <c r="FD32" s="453"/>
      <c r="FE32" s="453"/>
      <c r="FF32" s="453"/>
      <c r="FG32" s="453"/>
      <c r="FH32" s="453"/>
      <c r="FI32" s="453"/>
      <c r="FJ32" s="453"/>
      <c r="FK32" s="454"/>
    </row>
    <row r="33" spans="1:167" s="91" customFormat="1" ht="10.5" customHeight="1">
      <c r="A33" s="91" t="s">
        <v>127</v>
      </c>
      <c r="AO33" s="447"/>
      <c r="AP33" s="447"/>
      <c r="AQ33" s="447"/>
      <c r="AR33" s="447"/>
      <c r="AS33" s="447"/>
      <c r="AT33" s="447"/>
      <c r="AU33" s="447"/>
      <c r="AV33" s="447"/>
      <c r="AW33" s="447"/>
      <c r="AX33" s="447"/>
      <c r="AY33" s="447"/>
      <c r="AZ33" s="447"/>
      <c r="BA33" s="447"/>
      <c r="BB33" s="447"/>
      <c r="BC33" s="447"/>
      <c r="BD33" s="447"/>
      <c r="BE33" s="447"/>
      <c r="BF33" s="447"/>
      <c r="BG33" s="447"/>
      <c r="BH33" s="447"/>
      <c r="BI33" s="447"/>
      <c r="BJ33" s="447"/>
      <c r="BK33" s="447"/>
      <c r="BL33" s="447"/>
      <c r="BM33" s="447"/>
      <c r="BN33" s="447"/>
      <c r="BO33" s="447"/>
      <c r="BP33" s="447"/>
      <c r="BQ33" s="447"/>
      <c r="BR33" s="447"/>
      <c r="BS33" s="447"/>
      <c r="BT33" s="447"/>
      <c r="BU33" s="447"/>
      <c r="BV33" s="447"/>
      <c r="BW33" s="447"/>
      <c r="BX33" s="447"/>
      <c r="BY33" s="447"/>
      <c r="BZ33" s="447"/>
      <c r="CA33" s="447"/>
      <c r="CB33" s="447"/>
      <c r="CC33" s="447"/>
      <c r="CD33" s="447"/>
      <c r="CE33" s="447"/>
      <c r="CF33" s="447"/>
      <c r="CG33" s="447"/>
      <c r="CH33" s="447"/>
      <c r="CI33" s="447"/>
      <c r="CJ33" s="447"/>
      <c r="CK33" s="447"/>
      <c r="CL33" s="447"/>
      <c r="CM33" s="447"/>
      <c r="CN33" s="447"/>
      <c r="CO33" s="447"/>
      <c r="CP33" s="447"/>
      <c r="CQ33" s="447"/>
      <c r="CR33" s="447"/>
      <c r="CS33" s="447"/>
      <c r="CT33" s="447"/>
      <c r="CU33" s="447"/>
      <c r="CV33" s="447"/>
      <c r="CW33" s="447"/>
      <c r="CX33" s="447"/>
      <c r="CY33" s="447"/>
      <c r="CZ33" s="447"/>
      <c r="DA33" s="447"/>
      <c r="DB33" s="447"/>
      <c r="DC33" s="447"/>
      <c r="DD33" s="447"/>
      <c r="DE33" s="447"/>
      <c r="DF33" s="447"/>
      <c r="DG33" s="447"/>
      <c r="DH33" s="447"/>
      <c r="DI33" s="447"/>
      <c r="DJ33" s="447"/>
      <c r="DK33" s="447"/>
      <c r="DL33" s="447"/>
      <c r="DM33" s="447"/>
      <c r="DN33" s="447"/>
      <c r="DO33" s="447"/>
      <c r="DP33" s="447"/>
      <c r="DQ33" s="447"/>
      <c r="DR33" s="447"/>
      <c r="DS33" s="447"/>
      <c r="DT33" s="447"/>
      <c r="DU33" s="447"/>
      <c r="DV33" s="447"/>
      <c r="DW33" s="447"/>
      <c r="DX33" s="447"/>
      <c r="DY33" s="447"/>
      <c r="DZ33" s="447"/>
      <c r="EA33" s="447"/>
      <c r="EB33" s="447"/>
      <c r="EC33" s="447"/>
      <c r="ED33" s="447"/>
      <c r="EE33" s="447"/>
      <c r="EF33" s="447"/>
      <c r="EG33" s="447"/>
      <c r="EH33" s="447"/>
      <c r="EI33" s="447"/>
      <c r="EJ33" s="447"/>
      <c r="EK33" s="447"/>
      <c r="EL33" s="447"/>
      <c r="EN33" s="100"/>
      <c r="EO33" s="100"/>
      <c r="EP33" s="100"/>
      <c r="EQ33" s="100"/>
      <c r="ER33" s="101"/>
      <c r="ES33" s="101"/>
      <c r="ET33" s="101"/>
      <c r="EU33" s="101"/>
      <c r="EW33" s="100"/>
      <c r="EZ33" s="449"/>
      <c r="FA33" s="450"/>
      <c r="FB33" s="450"/>
      <c r="FC33" s="450"/>
      <c r="FD33" s="450"/>
      <c r="FE33" s="450"/>
      <c r="FF33" s="450"/>
      <c r="FG33" s="450"/>
      <c r="FH33" s="450"/>
      <c r="FI33" s="450"/>
      <c r="FJ33" s="450"/>
      <c r="FK33" s="451"/>
    </row>
    <row r="34" spans="1:167" s="91" customFormat="1" ht="10.5" customHeight="1">
      <c r="A34" s="91" t="s">
        <v>126</v>
      </c>
      <c r="AO34" s="448"/>
      <c r="AP34" s="448"/>
      <c r="AQ34" s="448"/>
      <c r="AR34" s="448"/>
      <c r="AS34" s="448"/>
      <c r="AT34" s="448"/>
      <c r="AU34" s="448"/>
      <c r="AV34" s="448"/>
      <c r="AW34" s="448"/>
      <c r="AX34" s="448"/>
      <c r="AY34" s="448"/>
      <c r="AZ34" s="448"/>
      <c r="BA34" s="448"/>
      <c r="BB34" s="448"/>
      <c r="BC34" s="448"/>
      <c r="BD34" s="448"/>
      <c r="BE34" s="448"/>
      <c r="BF34" s="448"/>
      <c r="BG34" s="448"/>
      <c r="BH34" s="448"/>
      <c r="BI34" s="448"/>
      <c r="BJ34" s="448"/>
      <c r="BK34" s="448"/>
      <c r="BL34" s="448"/>
      <c r="BM34" s="448"/>
      <c r="BN34" s="448"/>
      <c r="BO34" s="448"/>
      <c r="BP34" s="448"/>
      <c r="BQ34" s="448"/>
      <c r="BR34" s="448"/>
      <c r="BS34" s="448"/>
      <c r="BT34" s="448"/>
      <c r="BU34" s="448"/>
      <c r="BV34" s="448"/>
      <c r="BW34" s="448"/>
      <c r="BX34" s="448"/>
      <c r="BY34" s="448"/>
      <c r="BZ34" s="448"/>
      <c r="CA34" s="448"/>
      <c r="CB34" s="448"/>
      <c r="CC34" s="448"/>
      <c r="CD34" s="448"/>
      <c r="CE34" s="448"/>
      <c r="CF34" s="448"/>
      <c r="CG34" s="448"/>
      <c r="CH34" s="448"/>
      <c r="CI34" s="448"/>
      <c r="CJ34" s="448"/>
      <c r="CK34" s="448"/>
      <c r="CL34" s="448"/>
      <c r="CM34" s="448"/>
      <c r="CN34" s="448"/>
      <c r="CO34" s="448"/>
      <c r="CP34" s="448"/>
      <c r="CQ34" s="448"/>
      <c r="CR34" s="448"/>
      <c r="CS34" s="448"/>
      <c r="CT34" s="448"/>
      <c r="CU34" s="448"/>
      <c r="CV34" s="448"/>
      <c r="CW34" s="448"/>
      <c r="CX34" s="448"/>
      <c r="CY34" s="448"/>
      <c r="CZ34" s="448"/>
      <c r="DA34" s="448"/>
      <c r="DB34" s="448"/>
      <c r="DC34" s="448"/>
      <c r="DD34" s="448"/>
      <c r="DE34" s="448"/>
      <c r="DF34" s="448"/>
      <c r="DG34" s="448"/>
      <c r="DH34" s="448"/>
      <c r="DI34" s="448"/>
      <c r="DJ34" s="448"/>
      <c r="DK34" s="448"/>
      <c r="DL34" s="448"/>
      <c r="DM34" s="448"/>
      <c r="DN34" s="448"/>
      <c r="DO34" s="448"/>
      <c r="DP34" s="448"/>
      <c r="DQ34" s="448"/>
      <c r="DR34" s="448"/>
      <c r="DS34" s="448"/>
      <c r="DT34" s="448"/>
      <c r="DU34" s="448"/>
      <c r="DV34" s="448"/>
      <c r="DW34" s="448"/>
      <c r="DX34" s="448"/>
      <c r="DY34" s="448"/>
      <c r="DZ34" s="448"/>
      <c r="EA34" s="448"/>
      <c r="EB34" s="448"/>
      <c r="EC34" s="448"/>
      <c r="ED34" s="448"/>
      <c r="EE34" s="448"/>
      <c r="EF34" s="448"/>
      <c r="EG34" s="448"/>
      <c r="EH34" s="448"/>
      <c r="EI34" s="448"/>
      <c r="EJ34" s="448"/>
      <c r="EK34" s="448"/>
      <c r="EL34" s="448"/>
      <c r="EN34" s="100"/>
      <c r="EO34" s="100"/>
      <c r="EP34" s="100"/>
      <c r="EQ34" s="100"/>
      <c r="ER34" s="101"/>
      <c r="ES34" s="101"/>
      <c r="ET34" s="101"/>
      <c r="EU34" s="101"/>
      <c r="EW34" s="100"/>
      <c r="EX34" s="94" t="s">
        <v>36</v>
      </c>
      <c r="EZ34" s="455"/>
      <c r="FA34" s="432"/>
      <c r="FB34" s="432"/>
      <c r="FC34" s="432"/>
      <c r="FD34" s="432"/>
      <c r="FE34" s="432"/>
      <c r="FF34" s="432"/>
      <c r="FG34" s="432"/>
      <c r="FH34" s="432"/>
      <c r="FI34" s="432"/>
      <c r="FJ34" s="432"/>
      <c r="FK34" s="456"/>
    </row>
    <row r="35" spans="1:167" s="91" customFormat="1" ht="10.5" customHeight="1">
      <c r="A35" s="91" t="s">
        <v>115</v>
      </c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  <c r="DJ35" s="104"/>
      <c r="DK35" s="104"/>
      <c r="DL35" s="104"/>
      <c r="DM35" s="104"/>
      <c r="DN35" s="104"/>
      <c r="DO35" s="104"/>
      <c r="DP35" s="104"/>
      <c r="DQ35" s="104"/>
      <c r="DR35" s="104"/>
      <c r="DS35" s="104"/>
      <c r="DT35" s="104"/>
      <c r="DU35" s="104"/>
      <c r="DV35" s="104"/>
      <c r="DW35" s="104"/>
      <c r="DX35" s="104"/>
      <c r="DY35" s="104"/>
      <c r="DZ35" s="104"/>
      <c r="EA35" s="104"/>
      <c r="EB35" s="104"/>
      <c r="EC35" s="104"/>
      <c r="ED35" s="104"/>
      <c r="EE35" s="104"/>
      <c r="EF35" s="104"/>
      <c r="EG35" s="104"/>
      <c r="EH35" s="104"/>
      <c r="EI35" s="104"/>
      <c r="EJ35" s="100"/>
      <c r="EK35" s="100"/>
      <c r="EL35" s="100"/>
      <c r="EM35" s="100"/>
      <c r="EN35" s="100"/>
      <c r="EO35" s="100"/>
      <c r="EP35" s="100"/>
      <c r="EQ35" s="100"/>
      <c r="ER35" s="101"/>
      <c r="ES35" s="101"/>
      <c r="ET35" s="101"/>
      <c r="EU35" s="101"/>
      <c r="EW35" s="100"/>
      <c r="EX35" s="94" t="s">
        <v>42</v>
      </c>
      <c r="EZ35" s="452" t="s">
        <v>65</v>
      </c>
      <c r="FA35" s="453"/>
      <c r="FB35" s="453"/>
      <c r="FC35" s="453"/>
      <c r="FD35" s="453"/>
      <c r="FE35" s="453"/>
      <c r="FF35" s="453"/>
      <c r="FG35" s="453"/>
      <c r="FH35" s="453"/>
      <c r="FI35" s="453"/>
      <c r="FJ35" s="453"/>
      <c r="FK35" s="454"/>
    </row>
    <row r="36" spans="1:167" s="91" customFormat="1" ht="10.5" customHeight="1" thickBot="1"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37"/>
      <c r="AD36" s="437"/>
      <c r="AE36" s="437"/>
      <c r="AF36" s="437"/>
      <c r="AG36" s="437"/>
      <c r="AH36" s="437"/>
      <c r="AI36" s="437"/>
      <c r="AJ36" s="437"/>
      <c r="AK36" s="437"/>
      <c r="AL36" s="437"/>
      <c r="AM36" s="437"/>
      <c r="AN36" s="437"/>
      <c r="AO36" s="437"/>
      <c r="AP36" s="437"/>
      <c r="AQ36" s="437"/>
      <c r="AR36" s="437"/>
      <c r="AS36" s="437"/>
      <c r="AT36" s="437"/>
      <c r="AU36" s="437"/>
      <c r="AV36" s="437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  <c r="DJ36" s="104"/>
      <c r="DK36" s="104"/>
      <c r="DL36" s="104"/>
      <c r="DM36" s="104"/>
      <c r="DN36" s="104"/>
      <c r="DO36" s="104"/>
      <c r="DP36" s="104"/>
      <c r="DQ36" s="104"/>
      <c r="DR36" s="104"/>
      <c r="DS36" s="104"/>
      <c r="DT36" s="104"/>
      <c r="DU36" s="104"/>
      <c r="DV36" s="104"/>
      <c r="DW36" s="104"/>
      <c r="DX36" s="104"/>
      <c r="DY36" s="104"/>
      <c r="DZ36" s="104"/>
      <c r="EA36" s="104"/>
      <c r="EB36" s="104"/>
      <c r="EC36" s="104"/>
      <c r="ED36" s="104"/>
      <c r="EE36" s="104"/>
      <c r="EF36" s="104"/>
      <c r="EG36" s="104"/>
      <c r="EH36" s="104"/>
      <c r="EI36" s="104"/>
      <c r="EJ36" s="100"/>
      <c r="EK36" s="100"/>
      <c r="EL36" s="100"/>
      <c r="EM36" s="100"/>
      <c r="EN36" s="100"/>
      <c r="EO36" s="100"/>
      <c r="EP36" s="100"/>
      <c r="EQ36" s="100"/>
      <c r="ER36" s="101"/>
      <c r="ES36" s="101"/>
      <c r="ET36" s="101"/>
      <c r="EU36" s="101"/>
      <c r="EW36" s="100"/>
      <c r="EX36" s="94" t="s">
        <v>114</v>
      </c>
      <c r="EZ36" s="470"/>
      <c r="FA36" s="471"/>
      <c r="FB36" s="471"/>
      <c r="FC36" s="471"/>
      <c r="FD36" s="471"/>
      <c r="FE36" s="471"/>
      <c r="FF36" s="471"/>
      <c r="FG36" s="471"/>
      <c r="FH36" s="471"/>
      <c r="FI36" s="471"/>
      <c r="FJ36" s="471"/>
      <c r="FK36" s="472"/>
    </row>
    <row r="37" spans="1:167" s="89" customFormat="1" ht="10.5" customHeight="1" thickBot="1">
      <c r="L37" s="430" t="s">
        <v>125</v>
      </c>
      <c r="M37" s="430"/>
      <c r="N37" s="430"/>
      <c r="O37" s="430"/>
      <c r="P37" s="430"/>
      <c r="Q37" s="430"/>
      <c r="R37" s="430"/>
      <c r="S37" s="430"/>
      <c r="T37" s="430"/>
      <c r="U37" s="430"/>
      <c r="V37" s="430"/>
      <c r="W37" s="430"/>
      <c r="X37" s="430"/>
      <c r="Y37" s="430"/>
      <c r="Z37" s="430"/>
      <c r="AA37" s="430"/>
      <c r="AB37" s="430"/>
      <c r="AC37" s="430"/>
      <c r="AD37" s="430"/>
      <c r="AE37" s="430"/>
      <c r="AF37" s="430"/>
      <c r="AG37" s="430"/>
      <c r="AH37" s="430"/>
      <c r="AI37" s="430"/>
      <c r="AJ37" s="430"/>
      <c r="AK37" s="430"/>
      <c r="AL37" s="430"/>
      <c r="AM37" s="430"/>
      <c r="AN37" s="430"/>
      <c r="AO37" s="430"/>
      <c r="AP37" s="430"/>
      <c r="AQ37" s="430"/>
      <c r="AR37" s="430"/>
      <c r="AS37" s="430"/>
      <c r="AT37" s="430"/>
      <c r="AU37" s="430"/>
      <c r="AV37" s="430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6"/>
      <c r="EK37" s="106"/>
      <c r="EL37" s="106"/>
      <c r="EM37" s="106"/>
      <c r="EN37" s="106"/>
      <c r="EO37" s="106"/>
      <c r="EP37" s="106"/>
      <c r="EQ37" s="106"/>
      <c r="ER37" s="107"/>
      <c r="ES37" s="107"/>
      <c r="ET37" s="107"/>
      <c r="EU37" s="107"/>
      <c r="EW37" s="106"/>
      <c r="EX37" s="108"/>
      <c r="EY37" s="108"/>
      <c r="EZ37" s="108"/>
      <c r="FA37" s="108"/>
      <c r="FB37" s="108"/>
      <c r="FC37" s="108"/>
      <c r="FD37" s="108"/>
      <c r="FE37" s="108"/>
      <c r="FF37" s="108"/>
      <c r="FG37" s="108"/>
      <c r="FH37" s="108"/>
      <c r="FI37" s="108"/>
      <c r="FJ37" s="108"/>
      <c r="FK37" s="108"/>
    </row>
    <row r="38" spans="1:167" s="91" customFormat="1" thickBot="1">
      <c r="AX38" s="109"/>
      <c r="AY38" s="109"/>
      <c r="AZ38" s="109"/>
      <c r="BA38" s="109"/>
      <c r="BB38" s="109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CB38" s="104"/>
      <c r="CC38" s="104"/>
      <c r="CD38" s="104"/>
      <c r="DQ38" s="104"/>
      <c r="DR38" s="104"/>
      <c r="DS38" s="104"/>
      <c r="DT38" s="104"/>
      <c r="DU38" s="104"/>
      <c r="DV38" s="104"/>
      <c r="DW38" s="104"/>
      <c r="DX38" s="104"/>
      <c r="DY38" s="104"/>
      <c r="DZ38" s="104"/>
      <c r="EA38" s="104"/>
      <c r="EB38" s="104"/>
      <c r="EC38" s="104"/>
      <c r="ED38" s="104"/>
      <c r="EE38" s="104"/>
      <c r="EF38" s="104"/>
      <c r="EG38" s="104"/>
      <c r="EI38" s="104"/>
      <c r="EL38" s="101" t="s">
        <v>11</v>
      </c>
      <c r="EN38" s="473">
        <v>0</v>
      </c>
      <c r="EO38" s="474"/>
      <c r="EP38" s="474"/>
      <c r="EQ38" s="474"/>
      <c r="ER38" s="474"/>
      <c r="ES38" s="474"/>
      <c r="ET38" s="474"/>
      <c r="EU38" s="474"/>
      <c r="EV38" s="474"/>
      <c r="EW38" s="474"/>
      <c r="EX38" s="474"/>
      <c r="EY38" s="474"/>
      <c r="EZ38" s="474"/>
      <c r="FA38" s="474"/>
      <c r="FB38" s="474"/>
      <c r="FC38" s="474"/>
      <c r="FD38" s="474"/>
      <c r="FE38" s="474"/>
      <c r="FF38" s="474"/>
      <c r="FG38" s="474"/>
      <c r="FH38" s="474"/>
      <c r="FI38" s="474"/>
      <c r="FJ38" s="474"/>
      <c r="FK38" s="475"/>
    </row>
    <row r="39" spans="1:167" s="91" customFormat="1" ht="5.0999999999999996" customHeight="1">
      <c r="A39" s="102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  <c r="DJ39" s="104"/>
      <c r="DK39" s="104"/>
      <c r="DL39" s="104"/>
      <c r="DM39" s="104"/>
      <c r="DN39" s="104"/>
      <c r="DO39" s="104"/>
      <c r="DP39" s="104"/>
      <c r="DQ39" s="104"/>
      <c r="DR39" s="104"/>
      <c r="DS39" s="104"/>
      <c r="DT39" s="104"/>
      <c r="DU39" s="104"/>
      <c r="DV39" s="104"/>
      <c r="DW39" s="104"/>
      <c r="DX39" s="104"/>
      <c r="DY39" s="104"/>
      <c r="DZ39" s="104"/>
      <c r="EA39" s="104"/>
      <c r="EB39" s="104"/>
      <c r="EC39" s="104"/>
      <c r="ED39" s="104"/>
      <c r="EE39" s="104"/>
      <c r="EF39" s="104"/>
      <c r="EG39" s="104"/>
      <c r="EH39" s="104"/>
      <c r="EI39" s="104"/>
      <c r="EJ39" s="100"/>
      <c r="EK39" s="100"/>
      <c r="EL39" s="100"/>
      <c r="EM39" s="100"/>
      <c r="EN39" s="100"/>
      <c r="EO39" s="100"/>
      <c r="EP39" s="100"/>
      <c r="EQ39" s="100"/>
      <c r="ER39" s="101"/>
      <c r="ES39" s="101"/>
      <c r="ET39" s="101"/>
      <c r="EU39" s="101"/>
      <c r="EW39" s="100"/>
      <c r="EX39" s="110"/>
      <c r="EY39" s="110"/>
      <c r="EZ39" s="110"/>
      <c r="FA39" s="110"/>
      <c r="FB39" s="110"/>
      <c r="FC39" s="110"/>
      <c r="FD39" s="110"/>
      <c r="FE39" s="110"/>
      <c r="FF39" s="110"/>
      <c r="FG39" s="110"/>
      <c r="FH39" s="110"/>
      <c r="FI39" s="110"/>
      <c r="FJ39" s="110"/>
      <c r="FK39" s="110"/>
    </row>
    <row r="40" spans="1:167" s="91" customFormat="1" ht="10.5" customHeight="1">
      <c r="A40" s="476" t="s">
        <v>43</v>
      </c>
      <c r="B40" s="477"/>
      <c r="C40" s="477"/>
      <c r="D40" s="477"/>
      <c r="E40" s="477"/>
      <c r="F40" s="477"/>
      <c r="G40" s="477"/>
      <c r="H40" s="477"/>
      <c r="I40" s="477"/>
      <c r="J40" s="477"/>
      <c r="K40" s="477"/>
      <c r="L40" s="477"/>
      <c r="M40" s="477"/>
      <c r="N40" s="477"/>
      <c r="O40" s="477"/>
      <c r="P40" s="477"/>
      <c r="Q40" s="477"/>
      <c r="R40" s="477"/>
      <c r="S40" s="477"/>
      <c r="T40" s="477"/>
      <c r="U40" s="477"/>
      <c r="V40" s="477"/>
      <c r="W40" s="477"/>
      <c r="X40" s="477"/>
      <c r="Y40" s="477"/>
      <c r="Z40" s="477"/>
      <c r="AA40" s="477"/>
      <c r="AB40" s="477"/>
      <c r="AC40" s="477"/>
      <c r="AD40" s="477"/>
      <c r="AE40" s="478" t="s">
        <v>113</v>
      </c>
      <c r="AF40" s="477"/>
      <c r="AG40" s="477"/>
      <c r="AH40" s="477"/>
      <c r="AI40" s="477"/>
      <c r="AJ40" s="477"/>
      <c r="AK40" s="477"/>
      <c r="AL40" s="477"/>
      <c r="AM40" s="477"/>
      <c r="AN40" s="477"/>
      <c r="AO40" s="479" t="s">
        <v>124</v>
      </c>
      <c r="AP40" s="480"/>
      <c r="AQ40" s="480"/>
      <c r="AR40" s="480"/>
      <c r="AS40" s="480"/>
      <c r="AT40" s="480"/>
      <c r="AU40" s="480"/>
      <c r="AV40" s="480"/>
      <c r="AW40" s="480"/>
      <c r="AX40" s="480"/>
      <c r="AY40" s="478" t="s">
        <v>44</v>
      </c>
      <c r="AZ40" s="477"/>
      <c r="BA40" s="477"/>
      <c r="BB40" s="477"/>
      <c r="BC40" s="477"/>
      <c r="BD40" s="477"/>
      <c r="BE40" s="477"/>
      <c r="BF40" s="477"/>
      <c r="BG40" s="477"/>
      <c r="BH40" s="477"/>
      <c r="BI40" s="481" t="s">
        <v>123</v>
      </c>
      <c r="BJ40" s="482"/>
      <c r="BK40" s="482"/>
      <c r="BL40" s="482"/>
      <c r="BM40" s="482"/>
      <c r="BN40" s="482"/>
      <c r="BO40" s="482"/>
      <c r="BP40" s="482"/>
      <c r="BQ40" s="482"/>
      <c r="BR40" s="482"/>
      <c r="BS40" s="482"/>
      <c r="BT40" s="482"/>
      <c r="BU40" s="482"/>
      <c r="BV40" s="482"/>
      <c r="BW40" s="482"/>
      <c r="BX40" s="482"/>
      <c r="BY40" s="482"/>
      <c r="BZ40" s="482"/>
      <c r="CA40" s="482"/>
      <c r="CB40" s="482"/>
      <c r="CC40" s="482"/>
      <c r="CD40" s="482"/>
      <c r="CE40" s="482"/>
      <c r="CF40" s="482"/>
      <c r="CG40" s="482"/>
      <c r="CH40" s="482"/>
      <c r="CI40" s="482"/>
      <c r="CJ40" s="482"/>
      <c r="CK40" s="482"/>
      <c r="CL40" s="482"/>
      <c r="CM40" s="483"/>
      <c r="CN40" s="484" t="s">
        <v>47</v>
      </c>
      <c r="CO40" s="485"/>
      <c r="CP40" s="485"/>
      <c r="CQ40" s="485"/>
      <c r="CR40" s="485"/>
      <c r="CS40" s="485"/>
      <c r="CT40" s="485"/>
      <c r="CU40" s="485"/>
      <c r="CV40" s="485"/>
      <c r="CW40" s="485"/>
      <c r="CX40" s="485"/>
      <c r="CY40" s="485"/>
      <c r="CZ40" s="485"/>
      <c r="DA40" s="485"/>
      <c r="DB40" s="485"/>
      <c r="DC40" s="485"/>
      <c r="DD40" s="485"/>
      <c r="DE40" s="485"/>
      <c r="DF40" s="485"/>
      <c r="DG40" s="485"/>
      <c r="DH40" s="485"/>
      <c r="DI40" s="485"/>
      <c r="DJ40" s="485"/>
      <c r="DK40" s="485"/>
      <c r="DL40" s="485"/>
      <c r="DM40" s="485"/>
      <c r="DN40" s="485"/>
      <c r="DO40" s="486"/>
      <c r="DP40" s="493" t="s">
        <v>48</v>
      </c>
      <c r="DQ40" s="494"/>
      <c r="DR40" s="494"/>
      <c r="DS40" s="494"/>
      <c r="DT40" s="494"/>
      <c r="DU40" s="494"/>
      <c r="DV40" s="494"/>
      <c r="DW40" s="494"/>
      <c r="DX40" s="494"/>
      <c r="DY40" s="494"/>
      <c r="DZ40" s="494"/>
      <c r="EA40" s="494"/>
      <c r="EB40" s="494"/>
      <c r="EC40" s="494"/>
      <c r="ED40" s="494"/>
      <c r="EE40" s="494"/>
      <c r="EF40" s="494"/>
      <c r="EG40" s="494"/>
      <c r="EH40" s="494"/>
      <c r="EI40" s="494"/>
      <c r="EJ40" s="494"/>
      <c r="EK40" s="494"/>
      <c r="EL40" s="494"/>
      <c r="EM40" s="494"/>
      <c r="EN40" s="494"/>
      <c r="EO40" s="494"/>
      <c r="EP40" s="494"/>
      <c r="EQ40" s="494"/>
      <c r="ER40" s="494"/>
      <c r="ES40" s="494"/>
      <c r="ET40" s="494"/>
      <c r="EU40" s="494"/>
      <c r="EV40" s="494"/>
      <c r="EW40" s="494"/>
      <c r="EX40" s="494"/>
      <c r="EY40" s="494"/>
      <c r="EZ40" s="494"/>
      <c r="FA40" s="494"/>
      <c r="FB40" s="494"/>
      <c r="FC40" s="494"/>
      <c r="FD40" s="494"/>
      <c r="FE40" s="494"/>
      <c r="FF40" s="494"/>
      <c r="FG40" s="494"/>
      <c r="FH40" s="494"/>
      <c r="FI40" s="494"/>
      <c r="FJ40" s="494"/>
      <c r="FK40" s="494"/>
    </row>
    <row r="41" spans="1:167" s="91" customFormat="1" ht="10.5" customHeight="1">
      <c r="A41" s="476"/>
      <c r="B41" s="477"/>
      <c r="C41" s="477"/>
      <c r="D41" s="477"/>
      <c r="E41" s="477"/>
      <c r="F41" s="477"/>
      <c r="G41" s="477"/>
      <c r="H41" s="477"/>
      <c r="I41" s="477"/>
      <c r="J41" s="477"/>
      <c r="K41" s="477"/>
      <c r="L41" s="477"/>
      <c r="M41" s="477"/>
      <c r="N41" s="477"/>
      <c r="O41" s="477"/>
      <c r="P41" s="477"/>
      <c r="Q41" s="477"/>
      <c r="R41" s="477"/>
      <c r="S41" s="477"/>
      <c r="T41" s="477"/>
      <c r="U41" s="477"/>
      <c r="V41" s="477"/>
      <c r="W41" s="477"/>
      <c r="X41" s="477"/>
      <c r="Y41" s="477"/>
      <c r="Z41" s="477"/>
      <c r="AA41" s="477"/>
      <c r="AB41" s="477"/>
      <c r="AC41" s="477"/>
      <c r="AD41" s="477"/>
      <c r="AE41" s="478"/>
      <c r="AF41" s="477"/>
      <c r="AG41" s="477"/>
      <c r="AH41" s="477"/>
      <c r="AI41" s="477"/>
      <c r="AJ41" s="477"/>
      <c r="AK41" s="477"/>
      <c r="AL41" s="477"/>
      <c r="AM41" s="477"/>
      <c r="AN41" s="477"/>
      <c r="AO41" s="479"/>
      <c r="AP41" s="480"/>
      <c r="AQ41" s="480"/>
      <c r="AR41" s="480"/>
      <c r="AS41" s="480"/>
      <c r="AT41" s="480"/>
      <c r="AU41" s="480"/>
      <c r="AV41" s="480"/>
      <c r="AW41" s="480"/>
      <c r="AX41" s="480"/>
      <c r="AY41" s="478"/>
      <c r="AZ41" s="477"/>
      <c r="BA41" s="477"/>
      <c r="BB41" s="477"/>
      <c r="BC41" s="477"/>
      <c r="BD41" s="477"/>
      <c r="BE41" s="477"/>
      <c r="BF41" s="477"/>
      <c r="BG41" s="477"/>
      <c r="BH41" s="477"/>
      <c r="BI41" s="499" t="s">
        <v>122</v>
      </c>
      <c r="BJ41" s="436"/>
      <c r="BK41" s="436"/>
      <c r="BL41" s="436"/>
      <c r="BM41" s="436"/>
      <c r="BN41" s="436"/>
      <c r="BO41" s="436"/>
      <c r="BP41" s="436"/>
      <c r="BQ41" s="436"/>
      <c r="BR41" s="436"/>
      <c r="BS41" s="436"/>
      <c r="BT41" s="436"/>
      <c r="BU41" s="436"/>
      <c r="BV41" s="436"/>
      <c r="BW41" s="436"/>
      <c r="BX41" s="436"/>
      <c r="BY41" s="436"/>
      <c r="BZ41" s="436"/>
      <c r="CA41" s="436"/>
      <c r="CB41" s="436"/>
      <c r="CC41" s="436"/>
      <c r="CD41" s="436"/>
      <c r="CE41" s="436"/>
      <c r="CF41" s="436"/>
      <c r="CG41" s="436"/>
      <c r="CH41" s="436"/>
      <c r="CI41" s="436"/>
      <c r="CJ41" s="436"/>
      <c r="CK41" s="436"/>
      <c r="CL41" s="436"/>
      <c r="CM41" s="500"/>
      <c r="CN41" s="487"/>
      <c r="CO41" s="488"/>
      <c r="CP41" s="488"/>
      <c r="CQ41" s="488"/>
      <c r="CR41" s="488"/>
      <c r="CS41" s="488"/>
      <c r="CT41" s="488"/>
      <c r="CU41" s="488"/>
      <c r="CV41" s="488"/>
      <c r="CW41" s="488"/>
      <c r="CX41" s="488"/>
      <c r="CY41" s="488"/>
      <c r="CZ41" s="488"/>
      <c r="DA41" s="488"/>
      <c r="DB41" s="488"/>
      <c r="DC41" s="488"/>
      <c r="DD41" s="488"/>
      <c r="DE41" s="488"/>
      <c r="DF41" s="488"/>
      <c r="DG41" s="488"/>
      <c r="DH41" s="488"/>
      <c r="DI41" s="488"/>
      <c r="DJ41" s="488"/>
      <c r="DK41" s="488"/>
      <c r="DL41" s="488"/>
      <c r="DM41" s="488"/>
      <c r="DN41" s="488"/>
      <c r="DO41" s="489"/>
      <c r="DP41" s="495"/>
      <c r="DQ41" s="496"/>
      <c r="DR41" s="496"/>
      <c r="DS41" s="496"/>
      <c r="DT41" s="496"/>
      <c r="DU41" s="496"/>
      <c r="DV41" s="496"/>
      <c r="DW41" s="496"/>
      <c r="DX41" s="496"/>
      <c r="DY41" s="496"/>
      <c r="DZ41" s="496"/>
      <c r="EA41" s="496"/>
      <c r="EB41" s="496"/>
      <c r="EC41" s="496"/>
      <c r="ED41" s="496"/>
      <c r="EE41" s="496"/>
      <c r="EF41" s="496"/>
      <c r="EG41" s="496"/>
      <c r="EH41" s="496"/>
      <c r="EI41" s="496"/>
      <c r="EJ41" s="496"/>
      <c r="EK41" s="496"/>
      <c r="EL41" s="496"/>
      <c r="EM41" s="496"/>
      <c r="EN41" s="496"/>
      <c r="EO41" s="496"/>
      <c r="EP41" s="496"/>
      <c r="EQ41" s="496"/>
      <c r="ER41" s="496"/>
      <c r="ES41" s="496"/>
      <c r="ET41" s="496"/>
      <c r="EU41" s="496"/>
      <c r="EV41" s="496"/>
      <c r="EW41" s="496"/>
      <c r="EX41" s="496"/>
      <c r="EY41" s="496"/>
      <c r="EZ41" s="496"/>
      <c r="FA41" s="496"/>
      <c r="FB41" s="496"/>
      <c r="FC41" s="496"/>
      <c r="FD41" s="496"/>
      <c r="FE41" s="496"/>
      <c r="FF41" s="496"/>
      <c r="FG41" s="496"/>
      <c r="FH41" s="496"/>
      <c r="FI41" s="496"/>
      <c r="FJ41" s="496"/>
      <c r="FK41" s="496"/>
    </row>
    <row r="42" spans="1:167" s="113" customFormat="1" ht="10.5" customHeight="1">
      <c r="A42" s="476"/>
      <c r="B42" s="477"/>
      <c r="C42" s="477"/>
      <c r="D42" s="477"/>
      <c r="E42" s="477"/>
      <c r="F42" s="477"/>
      <c r="G42" s="477"/>
      <c r="H42" s="477"/>
      <c r="I42" s="477"/>
      <c r="J42" s="477"/>
      <c r="K42" s="477"/>
      <c r="L42" s="477"/>
      <c r="M42" s="477"/>
      <c r="N42" s="477"/>
      <c r="O42" s="477"/>
      <c r="P42" s="477"/>
      <c r="Q42" s="477"/>
      <c r="R42" s="477"/>
      <c r="S42" s="477"/>
      <c r="T42" s="477"/>
      <c r="U42" s="477"/>
      <c r="V42" s="477"/>
      <c r="W42" s="477"/>
      <c r="X42" s="477"/>
      <c r="Y42" s="477"/>
      <c r="Z42" s="477"/>
      <c r="AA42" s="477"/>
      <c r="AB42" s="477"/>
      <c r="AC42" s="477"/>
      <c r="AD42" s="477"/>
      <c r="AE42" s="477"/>
      <c r="AF42" s="477"/>
      <c r="AG42" s="477"/>
      <c r="AH42" s="477"/>
      <c r="AI42" s="477"/>
      <c r="AJ42" s="477"/>
      <c r="AK42" s="477"/>
      <c r="AL42" s="477"/>
      <c r="AM42" s="477"/>
      <c r="AN42" s="477"/>
      <c r="AO42" s="480"/>
      <c r="AP42" s="480"/>
      <c r="AQ42" s="480"/>
      <c r="AR42" s="480"/>
      <c r="AS42" s="480"/>
      <c r="AT42" s="480"/>
      <c r="AU42" s="480"/>
      <c r="AV42" s="480"/>
      <c r="AW42" s="480"/>
      <c r="AX42" s="480"/>
      <c r="AY42" s="477"/>
      <c r="AZ42" s="477"/>
      <c r="BA42" s="477"/>
      <c r="BB42" s="477"/>
      <c r="BC42" s="477"/>
      <c r="BD42" s="477"/>
      <c r="BE42" s="477"/>
      <c r="BF42" s="477"/>
      <c r="BG42" s="477"/>
      <c r="BH42" s="477"/>
      <c r="BI42" s="11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91"/>
      <c r="BZ42" s="91"/>
      <c r="CA42" s="94" t="s">
        <v>121</v>
      </c>
      <c r="CB42" s="435"/>
      <c r="CC42" s="435"/>
      <c r="CD42" s="435"/>
      <c r="CE42" s="91" t="s">
        <v>60</v>
      </c>
      <c r="CF42" s="91"/>
      <c r="CG42" s="91"/>
      <c r="CH42" s="91"/>
      <c r="CI42" s="91"/>
      <c r="CJ42" s="91"/>
      <c r="CK42" s="91"/>
      <c r="CL42" s="91"/>
      <c r="CM42" s="112"/>
      <c r="CN42" s="487"/>
      <c r="CO42" s="488"/>
      <c r="CP42" s="488"/>
      <c r="CQ42" s="488"/>
      <c r="CR42" s="488"/>
      <c r="CS42" s="488"/>
      <c r="CT42" s="488"/>
      <c r="CU42" s="488"/>
      <c r="CV42" s="488"/>
      <c r="CW42" s="488"/>
      <c r="CX42" s="488"/>
      <c r="CY42" s="488"/>
      <c r="CZ42" s="488"/>
      <c r="DA42" s="488"/>
      <c r="DB42" s="488"/>
      <c r="DC42" s="488"/>
      <c r="DD42" s="488"/>
      <c r="DE42" s="488"/>
      <c r="DF42" s="488"/>
      <c r="DG42" s="488"/>
      <c r="DH42" s="488"/>
      <c r="DI42" s="488"/>
      <c r="DJ42" s="488"/>
      <c r="DK42" s="488"/>
      <c r="DL42" s="488"/>
      <c r="DM42" s="488"/>
      <c r="DN42" s="488"/>
      <c r="DO42" s="489"/>
      <c r="DP42" s="495"/>
      <c r="DQ42" s="496"/>
      <c r="DR42" s="496"/>
      <c r="DS42" s="496"/>
      <c r="DT42" s="496"/>
      <c r="DU42" s="496"/>
      <c r="DV42" s="496"/>
      <c r="DW42" s="496"/>
      <c r="DX42" s="496"/>
      <c r="DY42" s="496"/>
      <c r="DZ42" s="496"/>
      <c r="EA42" s="496"/>
      <c r="EB42" s="496"/>
      <c r="EC42" s="496"/>
      <c r="ED42" s="496"/>
      <c r="EE42" s="496"/>
      <c r="EF42" s="496"/>
      <c r="EG42" s="496"/>
      <c r="EH42" s="496"/>
      <c r="EI42" s="496"/>
      <c r="EJ42" s="496"/>
      <c r="EK42" s="496"/>
      <c r="EL42" s="496"/>
      <c r="EM42" s="496"/>
      <c r="EN42" s="496"/>
      <c r="EO42" s="496"/>
      <c r="EP42" s="496"/>
      <c r="EQ42" s="496"/>
      <c r="ER42" s="496"/>
      <c r="ES42" s="496"/>
      <c r="ET42" s="496"/>
      <c r="EU42" s="496"/>
      <c r="EV42" s="496"/>
      <c r="EW42" s="496"/>
      <c r="EX42" s="496"/>
      <c r="EY42" s="496"/>
      <c r="EZ42" s="496"/>
      <c r="FA42" s="496"/>
      <c r="FB42" s="496"/>
      <c r="FC42" s="496"/>
      <c r="FD42" s="496"/>
      <c r="FE42" s="496"/>
      <c r="FF42" s="496"/>
      <c r="FG42" s="496"/>
      <c r="FH42" s="496"/>
      <c r="FI42" s="496"/>
      <c r="FJ42" s="496"/>
      <c r="FK42" s="496"/>
    </row>
    <row r="43" spans="1:167" s="113" customFormat="1" ht="3" customHeight="1">
      <c r="A43" s="476"/>
      <c r="B43" s="477"/>
      <c r="C43" s="477"/>
      <c r="D43" s="477"/>
      <c r="E43" s="477"/>
      <c r="F43" s="477"/>
      <c r="G43" s="477"/>
      <c r="H43" s="477"/>
      <c r="I43" s="477"/>
      <c r="J43" s="477"/>
      <c r="K43" s="477"/>
      <c r="L43" s="477"/>
      <c r="M43" s="477"/>
      <c r="N43" s="477"/>
      <c r="O43" s="477"/>
      <c r="P43" s="477"/>
      <c r="Q43" s="477"/>
      <c r="R43" s="477"/>
      <c r="S43" s="477"/>
      <c r="T43" s="477"/>
      <c r="U43" s="477"/>
      <c r="V43" s="477"/>
      <c r="W43" s="477"/>
      <c r="X43" s="477"/>
      <c r="Y43" s="477"/>
      <c r="Z43" s="477"/>
      <c r="AA43" s="477"/>
      <c r="AB43" s="477"/>
      <c r="AC43" s="477"/>
      <c r="AD43" s="477"/>
      <c r="AE43" s="477"/>
      <c r="AF43" s="477"/>
      <c r="AG43" s="477"/>
      <c r="AH43" s="477"/>
      <c r="AI43" s="477"/>
      <c r="AJ43" s="477"/>
      <c r="AK43" s="477"/>
      <c r="AL43" s="477"/>
      <c r="AM43" s="477"/>
      <c r="AN43" s="477"/>
      <c r="AO43" s="480"/>
      <c r="AP43" s="480"/>
      <c r="AQ43" s="480"/>
      <c r="AR43" s="480"/>
      <c r="AS43" s="480"/>
      <c r="AT43" s="480"/>
      <c r="AU43" s="480"/>
      <c r="AV43" s="480"/>
      <c r="AW43" s="480"/>
      <c r="AX43" s="480"/>
      <c r="AY43" s="477"/>
      <c r="AZ43" s="477"/>
      <c r="BA43" s="477"/>
      <c r="BB43" s="477"/>
      <c r="BC43" s="477"/>
      <c r="BD43" s="477"/>
      <c r="BE43" s="477"/>
      <c r="BF43" s="477"/>
      <c r="BG43" s="477"/>
      <c r="BH43" s="477"/>
      <c r="BI43" s="114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BZ43" s="115"/>
      <c r="CA43" s="115"/>
      <c r="CB43" s="115"/>
      <c r="CC43" s="115"/>
      <c r="CD43" s="115"/>
      <c r="CE43" s="115"/>
      <c r="CF43" s="115"/>
      <c r="CG43" s="115"/>
      <c r="CH43" s="115"/>
      <c r="CI43" s="115"/>
      <c r="CJ43" s="115"/>
      <c r="CK43" s="115"/>
      <c r="CL43" s="115"/>
      <c r="CM43" s="116"/>
      <c r="CN43" s="490"/>
      <c r="CO43" s="491"/>
      <c r="CP43" s="491"/>
      <c r="CQ43" s="491"/>
      <c r="CR43" s="491"/>
      <c r="CS43" s="491"/>
      <c r="CT43" s="491"/>
      <c r="CU43" s="491"/>
      <c r="CV43" s="491"/>
      <c r="CW43" s="491"/>
      <c r="CX43" s="491"/>
      <c r="CY43" s="491"/>
      <c r="CZ43" s="491"/>
      <c r="DA43" s="491"/>
      <c r="DB43" s="491"/>
      <c r="DC43" s="491"/>
      <c r="DD43" s="491"/>
      <c r="DE43" s="491"/>
      <c r="DF43" s="491"/>
      <c r="DG43" s="491"/>
      <c r="DH43" s="491"/>
      <c r="DI43" s="491"/>
      <c r="DJ43" s="491"/>
      <c r="DK43" s="491"/>
      <c r="DL43" s="491"/>
      <c r="DM43" s="491"/>
      <c r="DN43" s="491"/>
      <c r="DO43" s="492"/>
      <c r="DP43" s="497"/>
      <c r="DQ43" s="498"/>
      <c r="DR43" s="498"/>
      <c r="DS43" s="498"/>
      <c r="DT43" s="498"/>
      <c r="DU43" s="498"/>
      <c r="DV43" s="498"/>
      <c r="DW43" s="498"/>
      <c r="DX43" s="498"/>
      <c r="DY43" s="498"/>
      <c r="DZ43" s="498"/>
      <c r="EA43" s="498"/>
      <c r="EB43" s="498"/>
      <c r="EC43" s="498"/>
      <c r="ED43" s="498"/>
      <c r="EE43" s="498"/>
      <c r="EF43" s="498"/>
      <c r="EG43" s="498"/>
      <c r="EH43" s="498"/>
      <c r="EI43" s="498"/>
      <c r="EJ43" s="498"/>
      <c r="EK43" s="498"/>
      <c r="EL43" s="498"/>
      <c r="EM43" s="498"/>
      <c r="EN43" s="498"/>
      <c r="EO43" s="498"/>
      <c r="EP43" s="498"/>
      <c r="EQ43" s="498"/>
      <c r="ER43" s="498"/>
      <c r="ES43" s="498"/>
      <c r="ET43" s="498"/>
      <c r="EU43" s="498"/>
      <c r="EV43" s="498"/>
      <c r="EW43" s="498"/>
      <c r="EX43" s="498"/>
      <c r="EY43" s="498"/>
      <c r="EZ43" s="498"/>
      <c r="FA43" s="498"/>
      <c r="FB43" s="498"/>
      <c r="FC43" s="498"/>
      <c r="FD43" s="498"/>
      <c r="FE43" s="498"/>
      <c r="FF43" s="498"/>
      <c r="FG43" s="498"/>
      <c r="FH43" s="498"/>
      <c r="FI43" s="498"/>
      <c r="FJ43" s="498"/>
      <c r="FK43" s="498"/>
    </row>
    <row r="44" spans="1:167" s="113" customFormat="1" ht="14.25" customHeight="1">
      <c r="A44" s="476"/>
      <c r="B44" s="477"/>
      <c r="C44" s="477"/>
      <c r="D44" s="477"/>
      <c r="E44" s="477"/>
      <c r="F44" s="477"/>
      <c r="G44" s="477"/>
      <c r="H44" s="477"/>
      <c r="I44" s="477"/>
      <c r="J44" s="477"/>
      <c r="K44" s="477"/>
      <c r="L44" s="477"/>
      <c r="M44" s="477"/>
      <c r="N44" s="477"/>
      <c r="O44" s="477"/>
      <c r="P44" s="477"/>
      <c r="Q44" s="477"/>
      <c r="R44" s="477"/>
      <c r="S44" s="477"/>
      <c r="T44" s="477"/>
      <c r="U44" s="477"/>
      <c r="V44" s="477"/>
      <c r="W44" s="477"/>
      <c r="X44" s="477"/>
      <c r="Y44" s="477"/>
      <c r="Z44" s="477"/>
      <c r="AA44" s="477"/>
      <c r="AB44" s="477"/>
      <c r="AC44" s="477"/>
      <c r="AD44" s="477"/>
      <c r="AE44" s="477"/>
      <c r="AF44" s="477"/>
      <c r="AG44" s="477"/>
      <c r="AH44" s="477"/>
      <c r="AI44" s="477"/>
      <c r="AJ44" s="477"/>
      <c r="AK44" s="477"/>
      <c r="AL44" s="477"/>
      <c r="AM44" s="477"/>
      <c r="AN44" s="477"/>
      <c r="AO44" s="480"/>
      <c r="AP44" s="480"/>
      <c r="AQ44" s="480"/>
      <c r="AR44" s="480"/>
      <c r="AS44" s="480"/>
      <c r="AT44" s="480"/>
      <c r="AU44" s="480"/>
      <c r="AV44" s="480"/>
      <c r="AW44" s="480"/>
      <c r="AX44" s="480"/>
      <c r="AY44" s="477"/>
      <c r="AZ44" s="477"/>
      <c r="BA44" s="477"/>
      <c r="BB44" s="477"/>
      <c r="BC44" s="477"/>
      <c r="BD44" s="477"/>
      <c r="BE44" s="477"/>
      <c r="BF44" s="477"/>
      <c r="BG44" s="477"/>
      <c r="BH44" s="477"/>
      <c r="BI44" s="501" t="s">
        <v>45</v>
      </c>
      <c r="BJ44" s="501"/>
      <c r="BK44" s="501"/>
      <c r="BL44" s="501"/>
      <c r="BM44" s="501"/>
      <c r="BN44" s="501"/>
      <c r="BO44" s="501"/>
      <c r="BP44" s="501"/>
      <c r="BQ44" s="501"/>
      <c r="BR44" s="501"/>
      <c r="BS44" s="501" t="s">
        <v>46</v>
      </c>
      <c r="BT44" s="501"/>
      <c r="BU44" s="501"/>
      <c r="BV44" s="501"/>
      <c r="BW44" s="501"/>
      <c r="BX44" s="501"/>
      <c r="BY44" s="501"/>
      <c r="BZ44" s="501"/>
      <c r="CA44" s="501"/>
      <c r="CB44" s="501"/>
      <c r="CC44" s="501"/>
      <c r="CD44" s="501"/>
      <c r="CE44" s="501"/>
      <c r="CF44" s="501"/>
      <c r="CG44" s="501"/>
      <c r="CH44" s="501"/>
      <c r="CI44" s="501"/>
      <c r="CJ44" s="501"/>
      <c r="CK44" s="501"/>
      <c r="CL44" s="501"/>
      <c r="CM44" s="501"/>
      <c r="CN44" s="502" t="s">
        <v>45</v>
      </c>
      <c r="CO44" s="503"/>
      <c r="CP44" s="503"/>
      <c r="CQ44" s="503"/>
      <c r="CR44" s="503"/>
      <c r="CS44" s="503"/>
      <c r="CT44" s="503"/>
      <c r="CU44" s="503"/>
      <c r="CV44" s="503"/>
      <c r="CW44" s="503"/>
      <c r="CX44" s="503"/>
      <c r="CY44" s="503"/>
      <c r="CZ44" s="503"/>
      <c r="DA44" s="504"/>
      <c r="DB44" s="502" t="s">
        <v>46</v>
      </c>
      <c r="DC44" s="503"/>
      <c r="DD44" s="503"/>
      <c r="DE44" s="503"/>
      <c r="DF44" s="503"/>
      <c r="DG44" s="503"/>
      <c r="DH44" s="503"/>
      <c r="DI44" s="503"/>
      <c r="DJ44" s="503"/>
      <c r="DK44" s="503"/>
      <c r="DL44" s="503"/>
      <c r="DM44" s="503"/>
      <c r="DN44" s="503"/>
      <c r="DO44" s="504"/>
      <c r="DP44" s="501" t="s">
        <v>112</v>
      </c>
      <c r="DQ44" s="501"/>
      <c r="DR44" s="501"/>
      <c r="DS44" s="501"/>
      <c r="DT44" s="501"/>
      <c r="DU44" s="501"/>
      <c r="DV44" s="501"/>
      <c r="DW44" s="501"/>
      <c r="DX44" s="501"/>
      <c r="DY44" s="501"/>
      <c r="DZ44" s="501"/>
      <c r="EA44" s="501"/>
      <c r="EB44" s="501"/>
      <c r="EC44" s="501"/>
      <c r="ED44" s="501"/>
      <c r="EE44" s="501"/>
      <c r="EF44" s="501"/>
      <c r="EG44" s="501"/>
      <c r="EH44" s="501"/>
      <c r="EI44" s="501"/>
      <c r="EJ44" s="501"/>
      <c r="EK44" s="501"/>
      <c r="EL44" s="501"/>
      <c r="EM44" s="501"/>
      <c r="EN44" s="501" t="s">
        <v>111</v>
      </c>
      <c r="EO44" s="501"/>
      <c r="EP44" s="501"/>
      <c r="EQ44" s="501"/>
      <c r="ER44" s="501"/>
      <c r="ES44" s="501"/>
      <c r="ET44" s="501"/>
      <c r="EU44" s="501"/>
      <c r="EV44" s="501"/>
      <c r="EW44" s="501"/>
      <c r="EX44" s="501"/>
      <c r="EY44" s="501"/>
      <c r="EZ44" s="501"/>
      <c r="FA44" s="501"/>
      <c r="FB44" s="501"/>
      <c r="FC44" s="501"/>
      <c r="FD44" s="501"/>
      <c r="FE44" s="501"/>
      <c r="FF44" s="501"/>
      <c r="FG44" s="501"/>
      <c r="FH44" s="501"/>
      <c r="FI44" s="501"/>
      <c r="FJ44" s="501"/>
      <c r="FK44" s="502"/>
    </row>
    <row r="45" spans="1:167" s="91" customFormat="1" ht="11.1" customHeight="1" thickBot="1">
      <c r="A45" s="504">
        <v>1</v>
      </c>
      <c r="B45" s="501"/>
      <c r="C45" s="501"/>
      <c r="D45" s="501"/>
      <c r="E45" s="501"/>
      <c r="F45" s="501"/>
      <c r="G45" s="501"/>
      <c r="H45" s="501"/>
      <c r="I45" s="501"/>
      <c r="J45" s="501"/>
      <c r="K45" s="501"/>
      <c r="L45" s="501"/>
      <c r="M45" s="501"/>
      <c r="N45" s="501"/>
      <c r="O45" s="501"/>
      <c r="P45" s="501"/>
      <c r="Q45" s="501"/>
      <c r="R45" s="501"/>
      <c r="S45" s="501"/>
      <c r="T45" s="501"/>
      <c r="U45" s="501"/>
      <c r="V45" s="501"/>
      <c r="W45" s="501"/>
      <c r="X45" s="501"/>
      <c r="Y45" s="501"/>
      <c r="Z45" s="501"/>
      <c r="AA45" s="501"/>
      <c r="AB45" s="501"/>
      <c r="AC45" s="501"/>
      <c r="AD45" s="501"/>
      <c r="AE45" s="514">
        <v>2</v>
      </c>
      <c r="AF45" s="514"/>
      <c r="AG45" s="514"/>
      <c r="AH45" s="514"/>
      <c r="AI45" s="514"/>
      <c r="AJ45" s="514"/>
      <c r="AK45" s="514"/>
      <c r="AL45" s="514"/>
      <c r="AM45" s="514"/>
      <c r="AN45" s="514"/>
      <c r="AO45" s="514">
        <v>3</v>
      </c>
      <c r="AP45" s="514"/>
      <c r="AQ45" s="514"/>
      <c r="AR45" s="514"/>
      <c r="AS45" s="514"/>
      <c r="AT45" s="514"/>
      <c r="AU45" s="514"/>
      <c r="AV45" s="514"/>
      <c r="AW45" s="514"/>
      <c r="AX45" s="514"/>
      <c r="AY45" s="514">
        <v>4</v>
      </c>
      <c r="AZ45" s="514"/>
      <c r="BA45" s="514"/>
      <c r="BB45" s="514"/>
      <c r="BC45" s="514"/>
      <c r="BD45" s="514"/>
      <c r="BE45" s="514"/>
      <c r="BF45" s="514"/>
      <c r="BG45" s="514"/>
      <c r="BH45" s="514"/>
      <c r="BI45" s="505">
        <v>5</v>
      </c>
      <c r="BJ45" s="505"/>
      <c r="BK45" s="505"/>
      <c r="BL45" s="505"/>
      <c r="BM45" s="505"/>
      <c r="BN45" s="505"/>
      <c r="BO45" s="505"/>
      <c r="BP45" s="505"/>
      <c r="BQ45" s="505"/>
      <c r="BR45" s="505"/>
      <c r="BS45" s="514">
        <v>6</v>
      </c>
      <c r="BT45" s="514"/>
      <c r="BU45" s="514"/>
      <c r="BV45" s="514"/>
      <c r="BW45" s="514"/>
      <c r="BX45" s="514"/>
      <c r="BY45" s="514"/>
      <c r="BZ45" s="514"/>
      <c r="CA45" s="514"/>
      <c r="CB45" s="514"/>
      <c r="CC45" s="514"/>
      <c r="CD45" s="514"/>
      <c r="CE45" s="514"/>
      <c r="CF45" s="514"/>
      <c r="CG45" s="514"/>
      <c r="CH45" s="514"/>
      <c r="CI45" s="514"/>
      <c r="CJ45" s="514"/>
      <c r="CK45" s="514"/>
      <c r="CL45" s="514"/>
      <c r="CM45" s="514"/>
      <c r="CN45" s="505">
        <v>7</v>
      </c>
      <c r="CO45" s="505"/>
      <c r="CP45" s="505"/>
      <c r="CQ45" s="505"/>
      <c r="CR45" s="505"/>
      <c r="CS45" s="505"/>
      <c r="CT45" s="505"/>
      <c r="CU45" s="505"/>
      <c r="CV45" s="505"/>
      <c r="CW45" s="505"/>
      <c r="CX45" s="505"/>
      <c r="CY45" s="505"/>
      <c r="CZ45" s="505"/>
      <c r="DA45" s="505"/>
      <c r="DB45" s="505">
        <v>8</v>
      </c>
      <c r="DC45" s="505"/>
      <c r="DD45" s="505"/>
      <c r="DE45" s="505"/>
      <c r="DF45" s="505"/>
      <c r="DG45" s="505"/>
      <c r="DH45" s="505"/>
      <c r="DI45" s="505"/>
      <c r="DJ45" s="505"/>
      <c r="DK45" s="505"/>
      <c r="DL45" s="505"/>
      <c r="DM45" s="505"/>
      <c r="DN45" s="505"/>
      <c r="DO45" s="505"/>
      <c r="DP45" s="505">
        <v>9</v>
      </c>
      <c r="DQ45" s="505"/>
      <c r="DR45" s="505"/>
      <c r="DS45" s="505"/>
      <c r="DT45" s="505"/>
      <c r="DU45" s="505"/>
      <c r="DV45" s="505"/>
      <c r="DW45" s="505"/>
      <c r="DX45" s="505"/>
      <c r="DY45" s="505"/>
      <c r="DZ45" s="505"/>
      <c r="EA45" s="505"/>
      <c r="EB45" s="505"/>
      <c r="EC45" s="505"/>
      <c r="ED45" s="505"/>
      <c r="EE45" s="505"/>
      <c r="EF45" s="505"/>
      <c r="EG45" s="505"/>
      <c r="EH45" s="505"/>
      <c r="EI45" s="505"/>
      <c r="EJ45" s="505"/>
      <c r="EK45" s="505"/>
      <c r="EL45" s="505"/>
      <c r="EM45" s="505"/>
      <c r="EN45" s="505">
        <v>10</v>
      </c>
      <c r="EO45" s="505"/>
      <c r="EP45" s="505"/>
      <c r="EQ45" s="505"/>
      <c r="ER45" s="505"/>
      <c r="ES45" s="505"/>
      <c r="ET45" s="505"/>
      <c r="EU45" s="505"/>
      <c r="EV45" s="505"/>
      <c r="EW45" s="505"/>
      <c r="EX45" s="505"/>
      <c r="EY45" s="505"/>
      <c r="EZ45" s="505"/>
      <c r="FA45" s="505"/>
      <c r="FB45" s="505"/>
      <c r="FC45" s="505"/>
      <c r="FD45" s="505"/>
      <c r="FE45" s="505"/>
      <c r="FF45" s="505"/>
      <c r="FG45" s="505"/>
      <c r="FH45" s="505"/>
      <c r="FI45" s="505"/>
      <c r="FJ45" s="505"/>
      <c r="FK45" s="506"/>
    </row>
    <row r="46" spans="1:167" s="91" customFormat="1" ht="11.25" customHeight="1">
      <c r="A46" s="507" t="s">
        <v>422</v>
      </c>
      <c r="B46" s="508"/>
      <c r="C46" s="508"/>
      <c r="D46" s="508"/>
      <c r="E46" s="508"/>
      <c r="F46" s="508"/>
      <c r="G46" s="508"/>
      <c r="H46" s="508"/>
      <c r="I46" s="508"/>
      <c r="J46" s="508"/>
      <c r="K46" s="508"/>
      <c r="L46" s="508"/>
      <c r="M46" s="508"/>
      <c r="N46" s="508"/>
      <c r="O46" s="508"/>
      <c r="P46" s="508"/>
      <c r="Q46" s="508"/>
      <c r="R46" s="508"/>
      <c r="S46" s="508"/>
      <c r="T46" s="508"/>
      <c r="U46" s="508"/>
      <c r="V46" s="508"/>
      <c r="W46" s="508"/>
      <c r="X46" s="508"/>
      <c r="Y46" s="508"/>
      <c r="Z46" s="508"/>
      <c r="AA46" s="508"/>
      <c r="AB46" s="508"/>
      <c r="AC46" s="508"/>
      <c r="AD46" s="509"/>
      <c r="AE46" s="510"/>
      <c r="AF46" s="511"/>
      <c r="AG46" s="511"/>
      <c r="AH46" s="511"/>
      <c r="AI46" s="511"/>
      <c r="AJ46" s="511"/>
      <c r="AK46" s="511"/>
      <c r="AL46" s="511"/>
      <c r="AM46" s="511"/>
      <c r="AN46" s="511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1"/>
      <c r="AZ46" s="511"/>
      <c r="BA46" s="511"/>
      <c r="BB46" s="511"/>
      <c r="BC46" s="511"/>
      <c r="BD46" s="511"/>
      <c r="BE46" s="511"/>
      <c r="BF46" s="511"/>
      <c r="BG46" s="511"/>
      <c r="BH46" s="511"/>
      <c r="BI46" s="511"/>
      <c r="BJ46" s="511"/>
      <c r="BK46" s="511"/>
      <c r="BL46" s="511"/>
      <c r="BM46" s="511"/>
      <c r="BN46" s="511"/>
      <c r="BO46" s="511"/>
      <c r="BP46" s="511"/>
      <c r="BQ46" s="511"/>
      <c r="BR46" s="511"/>
      <c r="BS46" s="513"/>
      <c r="BT46" s="513"/>
      <c r="BU46" s="513"/>
      <c r="BV46" s="513"/>
      <c r="BW46" s="513"/>
      <c r="BX46" s="513"/>
      <c r="BY46" s="513"/>
      <c r="BZ46" s="513"/>
      <c r="CA46" s="513"/>
      <c r="CB46" s="513"/>
      <c r="CC46" s="513"/>
      <c r="CD46" s="513"/>
      <c r="CE46" s="513"/>
      <c r="CF46" s="513"/>
      <c r="CG46" s="513"/>
      <c r="CH46" s="513"/>
      <c r="CI46" s="513"/>
      <c r="CJ46" s="513"/>
      <c r="CK46" s="513"/>
      <c r="CL46" s="513"/>
      <c r="CM46" s="513"/>
      <c r="CN46" s="511"/>
      <c r="CO46" s="511"/>
      <c r="CP46" s="511"/>
      <c r="CQ46" s="511"/>
      <c r="CR46" s="511"/>
      <c r="CS46" s="511"/>
      <c r="CT46" s="511"/>
      <c r="CU46" s="511"/>
      <c r="CV46" s="511"/>
      <c r="CW46" s="511"/>
      <c r="CX46" s="511"/>
      <c r="CY46" s="511"/>
      <c r="CZ46" s="511"/>
      <c r="DA46" s="511"/>
      <c r="DB46" s="513"/>
      <c r="DC46" s="513"/>
      <c r="DD46" s="513"/>
      <c r="DE46" s="513"/>
      <c r="DF46" s="513"/>
      <c r="DG46" s="513"/>
      <c r="DH46" s="513"/>
      <c r="DI46" s="513"/>
      <c r="DJ46" s="513"/>
      <c r="DK46" s="513"/>
      <c r="DL46" s="513"/>
      <c r="DM46" s="513"/>
      <c r="DN46" s="513"/>
      <c r="DO46" s="513"/>
      <c r="DP46" s="513">
        <v>53900</v>
      </c>
      <c r="DQ46" s="513"/>
      <c r="DR46" s="513"/>
      <c r="DS46" s="513"/>
      <c r="DT46" s="513"/>
      <c r="DU46" s="513"/>
      <c r="DV46" s="513"/>
      <c r="DW46" s="513"/>
      <c r="DX46" s="513"/>
      <c r="DY46" s="513"/>
      <c r="DZ46" s="513"/>
      <c r="EA46" s="513"/>
      <c r="EB46" s="513"/>
      <c r="EC46" s="513"/>
      <c r="ED46" s="513"/>
      <c r="EE46" s="513"/>
      <c r="EF46" s="513"/>
      <c r="EG46" s="513"/>
      <c r="EH46" s="513"/>
      <c r="EI46" s="513"/>
      <c r="EJ46" s="513"/>
      <c r="EK46" s="513"/>
      <c r="EL46" s="513"/>
      <c r="EM46" s="513"/>
      <c r="EN46" s="513">
        <v>53900</v>
      </c>
      <c r="EO46" s="513"/>
      <c r="EP46" s="513"/>
      <c r="EQ46" s="513"/>
      <c r="ER46" s="513"/>
      <c r="ES46" s="513"/>
      <c r="ET46" s="513"/>
      <c r="EU46" s="513"/>
      <c r="EV46" s="513"/>
      <c r="EW46" s="513"/>
      <c r="EX46" s="513"/>
      <c r="EY46" s="513"/>
      <c r="EZ46" s="513"/>
      <c r="FA46" s="513"/>
      <c r="FB46" s="513"/>
      <c r="FC46" s="513"/>
      <c r="FD46" s="513"/>
      <c r="FE46" s="513"/>
      <c r="FF46" s="513"/>
      <c r="FG46" s="513"/>
      <c r="FH46" s="513"/>
      <c r="FI46" s="513"/>
      <c r="FJ46" s="513"/>
      <c r="FK46" s="515"/>
    </row>
    <row r="47" spans="1:167" s="91" customFormat="1" ht="11.25" customHeight="1" thickBot="1">
      <c r="A47" s="526" t="s">
        <v>446</v>
      </c>
      <c r="B47" s="526"/>
      <c r="C47" s="526"/>
      <c r="D47" s="526"/>
      <c r="E47" s="526"/>
      <c r="F47" s="526"/>
      <c r="G47" s="526"/>
      <c r="H47" s="526"/>
      <c r="I47" s="526"/>
      <c r="J47" s="526"/>
      <c r="K47" s="526"/>
      <c r="L47" s="526"/>
      <c r="M47" s="526"/>
      <c r="N47" s="526"/>
      <c r="O47" s="526"/>
      <c r="P47" s="526"/>
      <c r="Q47" s="526"/>
      <c r="R47" s="526"/>
      <c r="S47" s="526"/>
      <c r="T47" s="526"/>
      <c r="U47" s="526"/>
      <c r="V47" s="526"/>
      <c r="W47" s="526"/>
      <c r="X47" s="526"/>
      <c r="Y47" s="526"/>
      <c r="Z47" s="526"/>
      <c r="AA47" s="526"/>
      <c r="AB47" s="526"/>
      <c r="AC47" s="526"/>
      <c r="AD47" s="527"/>
      <c r="AE47" s="528"/>
      <c r="AF47" s="529"/>
      <c r="AG47" s="529"/>
      <c r="AH47" s="529"/>
      <c r="AI47" s="529"/>
      <c r="AJ47" s="529"/>
      <c r="AK47" s="529"/>
      <c r="AL47" s="529"/>
      <c r="AM47" s="529"/>
      <c r="AN47" s="529"/>
      <c r="AO47" s="530"/>
      <c r="AP47" s="530"/>
      <c r="AQ47" s="530"/>
      <c r="AR47" s="530"/>
      <c r="AS47" s="530"/>
      <c r="AT47" s="530"/>
      <c r="AU47" s="530"/>
      <c r="AV47" s="530"/>
      <c r="AW47" s="530"/>
      <c r="AX47" s="530"/>
      <c r="AY47" s="529"/>
      <c r="AZ47" s="529"/>
      <c r="BA47" s="529"/>
      <c r="BB47" s="529"/>
      <c r="BC47" s="529"/>
      <c r="BD47" s="529"/>
      <c r="BE47" s="529"/>
      <c r="BF47" s="529"/>
      <c r="BG47" s="529"/>
      <c r="BH47" s="529"/>
      <c r="BI47" s="529"/>
      <c r="BJ47" s="529"/>
      <c r="BK47" s="529"/>
      <c r="BL47" s="529"/>
      <c r="BM47" s="529"/>
      <c r="BN47" s="529"/>
      <c r="BO47" s="529"/>
      <c r="BP47" s="529"/>
      <c r="BQ47" s="529"/>
      <c r="BR47" s="529"/>
      <c r="BS47" s="517"/>
      <c r="BT47" s="517"/>
      <c r="BU47" s="517"/>
      <c r="BV47" s="517"/>
      <c r="BW47" s="517"/>
      <c r="BX47" s="517"/>
      <c r="BY47" s="517"/>
      <c r="BZ47" s="517"/>
      <c r="CA47" s="517"/>
      <c r="CB47" s="517"/>
      <c r="CC47" s="517"/>
      <c r="CD47" s="517"/>
      <c r="CE47" s="517"/>
      <c r="CF47" s="517"/>
      <c r="CG47" s="517"/>
      <c r="CH47" s="517"/>
      <c r="CI47" s="517"/>
      <c r="CJ47" s="517"/>
      <c r="CK47" s="517"/>
      <c r="CL47" s="517"/>
      <c r="CM47" s="517"/>
      <c r="CN47" s="516"/>
      <c r="CO47" s="516"/>
      <c r="CP47" s="516"/>
      <c r="CQ47" s="516"/>
      <c r="CR47" s="516"/>
      <c r="CS47" s="516"/>
      <c r="CT47" s="516"/>
      <c r="CU47" s="516"/>
      <c r="CV47" s="516"/>
      <c r="CW47" s="516"/>
      <c r="CX47" s="516"/>
      <c r="CY47" s="516"/>
      <c r="CZ47" s="516"/>
      <c r="DA47" s="516"/>
      <c r="DB47" s="517"/>
      <c r="DC47" s="517"/>
      <c r="DD47" s="517"/>
      <c r="DE47" s="517"/>
      <c r="DF47" s="517"/>
      <c r="DG47" s="517"/>
      <c r="DH47" s="517"/>
      <c r="DI47" s="517"/>
      <c r="DJ47" s="517"/>
      <c r="DK47" s="517"/>
      <c r="DL47" s="517"/>
      <c r="DM47" s="517"/>
      <c r="DN47" s="517"/>
      <c r="DO47" s="517"/>
      <c r="DP47" s="517">
        <v>22160</v>
      </c>
      <c r="DQ47" s="517"/>
      <c r="DR47" s="517"/>
      <c r="DS47" s="517"/>
      <c r="DT47" s="517"/>
      <c r="DU47" s="517"/>
      <c r="DV47" s="517"/>
      <c r="DW47" s="517"/>
      <c r="DX47" s="517"/>
      <c r="DY47" s="517"/>
      <c r="DZ47" s="517"/>
      <c r="EA47" s="517"/>
      <c r="EB47" s="517"/>
      <c r="EC47" s="517"/>
      <c r="ED47" s="517"/>
      <c r="EE47" s="517"/>
      <c r="EF47" s="517"/>
      <c r="EG47" s="517"/>
      <c r="EH47" s="517"/>
      <c r="EI47" s="517"/>
      <c r="EJ47" s="517"/>
      <c r="EK47" s="517"/>
      <c r="EL47" s="517"/>
      <c r="EM47" s="517"/>
      <c r="EN47" s="517">
        <v>22160</v>
      </c>
      <c r="EO47" s="517"/>
      <c r="EP47" s="517"/>
      <c r="EQ47" s="517"/>
      <c r="ER47" s="517"/>
      <c r="ES47" s="517"/>
      <c r="ET47" s="517"/>
      <c r="EU47" s="517"/>
      <c r="EV47" s="517"/>
      <c r="EW47" s="517"/>
      <c r="EX47" s="517"/>
      <c r="EY47" s="517"/>
      <c r="EZ47" s="517"/>
      <c r="FA47" s="517"/>
      <c r="FB47" s="517"/>
      <c r="FC47" s="517"/>
      <c r="FD47" s="517"/>
      <c r="FE47" s="517"/>
      <c r="FF47" s="517"/>
      <c r="FG47" s="517"/>
      <c r="FH47" s="517"/>
      <c r="FI47" s="517"/>
      <c r="FJ47" s="517"/>
      <c r="FK47" s="518"/>
    </row>
    <row r="48" spans="1:167" s="100" customFormat="1" ht="12" customHeight="1" thickBot="1">
      <c r="BQ48" s="101" t="s">
        <v>49</v>
      </c>
      <c r="BS48" s="519"/>
      <c r="BT48" s="520"/>
      <c r="BU48" s="520"/>
      <c r="BV48" s="520"/>
      <c r="BW48" s="520"/>
      <c r="BX48" s="520"/>
      <c r="BY48" s="520"/>
      <c r="BZ48" s="520"/>
      <c r="CA48" s="520"/>
      <c r="CB48" s="520"/>
      <c r="CC48" s="520"/>
      <c r="CD48" s="520"/>
      <c r="CE48" s="520"/>
      <c r="CF48" s="520"/>
      <c r="CG48" s="520"/>
      <c r="CH48" s="520"/>
      <c r="CI48" s="520"/>
      <c r="CJ48" s="520"/>
      <c r="CK48" s="520"/>
      <c r="CL48" s="520"/>
      <c r="CM48" s="521"/>
      <c r="CN48" s="522" t="s">
        <v>7</v>
      </c>
      <c r="CO48" s="522"/>
      <c r="CP48" s="522"/>
      <c r="CQ48" s="522"/>
      <c r="CR48" s="522"/>
      <c r="CS48" s="522"/>
      <c r="CT48" s="522"/>
      <c r="CU48" s="522"/>
      <c r="CV48" s="522"/>
      <c r="CW48" s="522"/>
      <c r="CX48" s="522"/>
      <c r="CY48" s="522"/>
      <c r="CZ48" s="522"/>
      <c r="DA48" s="522"/>
      <c r="DB48" s="523"/>
      <c r="DC48" s="523"/>
      <c r="DD48" s="523"/>
      <c r="DE48" s="523"/>
      <c r="DF48" s="523"/>
      <c r="DG48" s="523"/>
      <c r="DH48" s="523"/>
      <c r="DI48" s="523"/>
      <c r="DJ48" s="523"/>
      <c r="DK48" s="523"/>
      <c r="DL48" s="523"/>
      <c r="DM48" s="523"/>
      <c r="DN48" s="523"/>
      <c r="DO48" s="523"/>
      <c r="DP48" s="524">
        <f>DP46+DP47</f>
        <v>76060</v>
      </c>
      <c r="DQ48" s="524"/>
      <c r="DR48" s="524"/>
      <c r="DS48" s="524"/>
      <c r="DT48" s="524"/>
      <c r="DU48" s="524"/>
      <c r="DV48" s="524"/>
      <c r="DW48" s="524"/>
      <c r="DX48" s="524"/>
      <c r="DY48" s="524"/>
      <c r="DZ48" s="524"/>
      <c r="EA48" s="524"/>
      <c r="EB48" s="524"/>
      <c r="EC48" s="524"/>
      <c r="ED48" s="524"/>
      <c r="EE48" s="524"/>
      <c r="EF48" s="524"/>
      <c r="EG48" s="524"/>
      <c r="EH48" s="524"/>
      <c r="EI48" s="524"/>
      <c r="EJ48" s="524"/>
      <c r="EK48" s="524"/>
      <c r="EL48" s="524"/>
      <c r="EM48" s="524"/>
      <c r="EN48" s="524">
        <f>EN46+EN47</f>
        <v>76060</v>
      </c>
      <c r="EO48" s="524"/>
      <c r="EP48" s="524"/>
      <c r="EQ48" s="524"/>
      <c r="ER48" s="524"/>
      <c r="ES48" s="524"/>
      <c r="ET48" s="524"/>
      <c r="EU48" s="524"/>
      <c r="EV48" s="524"/>
      <c r="EW48" s="524"/>
      <c r="EX48" s="524"/>
      <c r="EY48" s="524"/>
      <c r="EZ48" s="524"/>
      <c r="FA48" s="524"/>
      <c r="FB48" s="524"/>
      <c r="FC48" s="524"/>
      <c r="FD48" s="524"/>
      <c r="FE48" s="524"/>
      <c r="FF48" s="524"/>
      <c r="FG48" s="524"/>
      <c r="FH48" s="524"/>
      <c r="FI48" s="524"/>
      <c r="FJ48" s="524"/>
      <c r="FK48" s="525"/>
    </row>
    <row r="49" spans="1:167" ht="5.0999999999999996" customHeight="1" thickBot="1"/>
    <row r="50" spans="1:167" s="91" customFormat="1" ht="10.5" customHeight="1">
      <c r="ET50" s="94"/>
      <c r="EU50" s="94"/>
      <c r="EX50" s="94" t="s">
        <v>50</v>
      </c>
      <c r="EZ50" s="531" t="s">
        <v>244</v>
      </c>
      <c r="FA50" s="532"/>
      <c r="FB50" s="532"/>
      <c r="FC50" s="532"/>
      <c r="FD50" s="532"/>
      <c r="FE50" s="532"/>
      <c r="FF50" s="532"/>
      <c r="FG50" s="532"/>
      <c r="FH50" s="532"/>
      <c r="FI50" s="532"/>
      <c r="FJ50" s="532"/>
      <c r="FK50" s="533"/>
    </row>
    <row r="51" spans="1:167" s="91" customFormat="1" ht="10.5" customHeight="1" thickBot="1">
      <c r="A51" s="91" t="s">
        <v>306</v>
      </c>
      <c r="N51" s="437"/>
      <c r="O51" s="437"/>
      <c r="P51" s="437"/>
      <c r="Q51" s="437"/>
      <c r="R51" s="437"/>
      <c r="S51" s="437"/>
      <c r="T51" s="437"/>
      <c r="U51" s="437"/>
      <c r="V51" s="437"/>
      <c r="W51" s="437"/>
      <c r="X51" s="437"/>
      <c r="Y51" s="437"/>
      <c r="Z51" s="437"/>
      <c r="AA51" s="437"/>
      <c r="AB51" s="437"/>
      <c r="AC51" s="437"/>
      <c r="AD51" s="437"/>
      <c r="AE51" s="437"/>
      <c r="AF51" s="437"/>
      <c r="AH51" s="437" t="s">
        <v>401</v>
      </c>
      <c r="AI51" s="437"/>
      <c r="AJ51" s="437"/>
      <c r="AK51" s="437"/>
      <c r="AL51" s="437"/>
      <c r="AM51" s="437"/>
      <c r="AN51" s="437"/>
      <c r="AO51" s="437"/>
      <c r="AP51" s="437"/>
      <c r="AQ51" s="437"/>
      <c r="AR51" s="437"/>
      <c r="AS51" s="437"/>
      <c r="AT51" s="437"/>
      <c r="AU51" s="437"/>
      <c r="AV51" s="437"/>
      <c r="AW51" s="437"/>
      <c r="AX51" s="437"/>
      <c r="AY51" s="437"/>
      <c r="AZ51" s="437"/>
      <c r="BA51" s="437"/>
      <c r="BB51" s="437"/>
      <c r="BC51" s="437"/>
      <c r="BD51" s="437"/>
      <c r="BE51" s="437"/>
      <c r="BF51" s="437"/>
      <c r="ET51" s="94"/>
      <c r="EU51" s="94"/>
      <c r="EW51" s="100"/>
      <c r="EX51" s="94" t="s">
        <v>51</v>
      </c>
      <c r="EZ51" s="534">
        <v>1</v>
      </c>
      <c r="FA51" s="535"/>
      <c r="FB51" s="535"/>
      <c r="FC51" s="535"/>
      <c r="FD51" s="535"/>
      <c r="FE51" s="535"/>
      <c r="FF51" s="535"/>
      <c r="FG51" s="535"/>
      <c r="FH51" s="535"/>
      <c r="FI51" s="535"/>
      <c r="FJ51" s="535"/>
      <c r="FK51" s="536"/>
    </row>
    <row r="52" spans="1:167" s="89" customFormat="1" ht="10.5" customHeight="1" thickBot="1">
      <c r="N52" s="430" t="s">
        <v>32</v>
      </c>
      <c r="O52" s="430"/>
      <c r="P52" s="430"/>
      <c r="Q52" s="430"/>
      <c r="R52" s="430"/>
      <c r="S52" s="430"/>
      <c r="T52" s="430"/>
      <c r="U52" s="430"/>
      <c r="V52" s="430"/>
      <c r="W52" s="430"/>
      <c r="X52" s="430"/>
      <c r="Y52" s="430"/>
      <c r="Z52" s="430"/>
      <c r="AA52" s="430"/>
      <c r="AB52" s="430"/>
      <c r="AC52" s="430"/>
      <c r="AD52" s="430"/>
      <c r="AE52" s="430"/>
      <c r="AF52" s="430"/>
      <c r="AH52" s="431" t="s">
        <v>52</v>
      </c>
      <c r="AI52" s="431"/>
      <c r="AJ52" s="431"/>
      <c r="AK52" s="431"/>
      <c r="AL52" s="431"/>
      <c r="AM52" s="431"/>
      <c r="AN52" s="431"/>
      <c r="AO52" s="431"/>
      <c r="AP52" s="431"/>
      <c r="AQ52" s="431"/>
      <c r="AR52" s="431"/>
      <c r="AS52" s="431"/>
      <c r="AT52" s="431"/>
      <c r="AU52" s="431"/>
      <c r="AV52" s="431"/>
      <c r="AW52" s="431"/>
      <c r="AX52" s="431"/>
      <c r="AY52" s="431"/>
      <c r="AZ52" s="431"/>
      <c r="BA52" s="431"/>
      <c r="BB52" s="431"/>
      <c r="BC52" s="431"/>
      <c r="BD52" s="431"/>
      <c r="BE52" s="431"/>
      <c r="BF52" s="431"/>
    </row>
    <row r="53" spans="1:167" ht="10.5" customHeight="1">
      <c r="A53" s="91" t="s">
        <v>120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X53" s="538" t="s">
        <v>119</v>
      </c>
      <c r="BY53" s="539"/>
      <c r="BZ53" s="539"/>
      <c r="CA53" s="539"/>
      <c r="CB53" s="539"/>
      <c r="CC53" s="539"/>
      <c r="CD53" s="539"/>
      <c r="CE53" s="539"/>
      <c r="CF53" s="539"/>
      <c r="CG53" s="539"/>
      <c r="CH53" s="539"/>
      <c r="CI53" s="539"/>
      <c r="CJ53" s="539"/>
      <c r="CK53" s="539"/>
      <c r="CL53" s="539"/>
      <c r="CM53" s="539"/>
      <c r="CN53" s="539"/>
      <c r="CO53" s="539"/>
      <c r="CP53" s="539"/>
      <c r="CQ53" s="539"/>
      <c r="CR53" s="539"/>
      <c r="CS53" s="539"/>
      <c r="CT53" s="539"/>
      <c r="CU53" s="539"/>
      <c r="CV53" s="539"/>
      <c r="CW53" s="539"/>
      <c r="CX53" s="539"/>
      <c r="CY53" s="539"/>
      <c r="CZ53" s="539"/>
      <c r="DA53" s="539"/>
      <c r="DB53" s="539"/>
      <c r="DC53" s="539"/>
      <c r="DD53" s="539"/>
      <c r="DE53" s="539"/>
      <c r="DF53" s="539"/>
      <c r="DG53" s="539"/>
      <c r="DH53" s="539"/>
      <c r="DI53" s="539"/>
      <c r="DJ53" s="539"/>
      <c r="DK53" s="539"/>
      <c r="DL53" s="539"/>
      <c r="DM53" s="539"/>
      <c r="DN53" s="539"/>
      <c r="DO53" s="539"/>
      <c r="DP53" s="539"/>
      <c r="DQ53" s="539"/>
      <c r="DR53" s="539"/>
      <c r="DS53" s="539"/>
      <c r="DT53" s="539"/>
      <c r="DU53" s="539"/>
      <c r="DV53" s="539"/>
      <c r="DW53" s="539"/>
      <c r="DX53" s="539"/>
      <c r="DY53" s="539"/>
      <c r="DZ53" s="539"/>
      <c r="EA53" s="539"/>
      <c r="EB53" s="539"/>
      <c r="EC53" s="539"/>
      <c r="ED53" s="539"/>
      <c r="EE53" s="539"/>
      <c r="EF53" s="539"/>
      <c r="EG53" s="539"/>
      <c r="EH53" s="539"/>
      <c r="EI53" s="539"/>
      <c r="EJ53" s="539"/>
      <c r="EK53" s="539"/>
      <c r="EL53" s="539"/>
      <c r="EM53" s="118"/>
      <c r="EN53" s="118"/>
      <c r="EO53" s="118"/>
      <c r="EP53" s="118"/>
      <c r="EQ53" s="118"/>
      <c r="ER53" s="118"/>
      <c r="ES53" s="118"/>
      <c r="ET53" s="118"/>
      <c r="EU53" s="118"/>
      <c r="EV53" s="118"/>
      <c r="EW53" s="118"/>
      <c r="EX53" s="118"/>
      <c r="EY53" s="118"/>
      <c r="EZ53" s="118"/>
      <c r="FA53" s="118"/>
      <c r="FB53" s="118"/>
      <c r="FC53" s="118"/>
      <c r="FD53" s="118"/>
      <c r="FE53" s="118"/>
      <c r="FF53" s="118"/>
      <c r="FG53" s="118"/>
      <c r="FH53" s="118"/>
      <c r="FI53" s="118"/>
      <c r="FJ53" s="118"/>
      <c r="FK53" s="119"/>
    </row>
    <row r="54" spans="1:167" ht="10.5" customHeight="1">
      <c r="A54" s="91" t="s">
        <v>118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X54" s="540" t="s">
        <v>117</v>
      </c>
      <c r="BY54" s="541"/>
      <c r="BZ54" s="541"/>
      <c r="CA54" s="541"/>
      <c r="CB54" s="541"/>
      <c r="CC54" s="541"/>
      <c r="CD54" s="541"/>
      <c r="CE54" s="541"/>
      <c r="CF54" s="541"/>
      <c r="CG54" s="541"/>
      <c r="CH54" s="541"/>
      <c r="CI54" s="541"/>
      <c r="CJ54" s="541"/>
      <c r="CK54" s="541"/>
      <c r="CL54" s="541"/>
      <c r="CM54" s="541"/>
      <c r="CN54" s="541"/>
      <c r="CO54" s="541"/>
      <c r="CP54" s="541"/>
      <c r="CQ54" s="541"/>
      <c r="CR54" s="541"/>
      <c r="CS54" s="541"/>
      <c r="CT54" s="541"/>
      <c r="CU54" s="541"/>
      <c r="CV54" s="541"/>
      <c r="CW54" s="541"/>
      <c r="CX54" s="541"/>
      <c r="CY54" s="541"/>
      <c r="CZ54" s="541"/>
      <c r="DA54" s="541"/>
      <c r="DB54" s="541"/>
      <c r="DC54" s="541"/>
      <c r="DD54" s="541"/>
      <c r="DE54" s="541"/>
      <c r="DF54" s="541"/>
      <c r="DG54" s="541"/>
      <c r="DH54" s="541"/>
      <c r="DI54" s="541"/>
      <c r="DJ54" s="541"/>
      <c r="DK54" s="541"/>
      <c r="DL54" s="541"/>
      <c r="DM54" s="541"/>
      <c r="DN54" s="541"/>
      <c r="DO54" s="541"/>
      <c r="DP54" s="541"/>
      <c r="DQ54" s="541"/>
      <c r="DR54" s="541"/>
      <c r="DS54" s="541"/>
      <c r="DT54" s="541"/>
      <c r="DU54" s="541"/>
      <c r="DV54" s="541"/>
      <c r="DW54" s="541"/>
      <c r="DX54" s="541"/>
      <c r="DY54" s="541"/>
      <c r="DZ54" s="541"/>
      <c r="EA54" s="541"/>
      <c r="EB54" s="541"/>
      <c r="EC54" s="541"/>
      <c r="ED54" s="541"/>
      <c r="EE54" s="541"/>
      <c r="EF54" s="541"/>
      <c r="EG54" s="541"/>
      <c r="EH54" s="541"/>
      <c r="EI54" s="541"/>
      <c r="EJ54" s="541"/>
      <c r="EK54" s="541"/>
      <c r="EL54" s="541"/>
      <c r="EM54" s="120"/>
      <c r="EN54" s="120"/>
      <c r="EO54" s="120"/>
      <c r="EP54" s="120"/>
      <c r="EQ54" s="120"/>
      <c r="ER54" s="120"/>
      <c r="ES54" s="120"/>
      <c r="ET54" s="120"/>
      <c r="EU54" s="120"/>
      <c r="EV54" s="120"/>
      <c r="EW54" s="120"/>
      <c r="EX54" s="120"/>
      <c r="EY54" s="120"/>
      <c r="EZ54" s="120"/>
      <c r="FA54" s="120"/>
      <c r="FB54" s="120"/>
      <c r="FC54" s="120"/>
      <c r="FD54" s="120"/>
      <c r="FE54" s="120"/>
      <c r="FF54" s="120"/>
      <c r="FG54" s="120"/>
      <c r="FH54" s="120"/>
      <c r="FI54" s="120"/>
      <c r="FJ54" s="120"/>
      <c r="FK54" s="121"/>
    </row>
    <row r="55" spans="1:167" ht="10.5" customHeight="1">
      <c r="A55" s="91" t="s">
        <v>116</v>
      </c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437"/>
      <c r="O55" s="437"/>
      <c r="P55" s="437"/>
      <c r="Q55" s="437"/>
      <c r="R55" s="437"/>
      <c r="S55" s="437"/>
      <c r="T55" s="437"/>
      <c r="U55" s="437"/>
      <c r="V55" s="437"/>
      <c r="W55" s="437"/>
      <c r="X55" s="437"/>
      <c r="Y55" s="437"/>
      <c r="Z55" s="437"/>
      <c r="AA55" s="437"/>
      <c r="AB55" s="437"/>
      <c r="AC55" s="437"/>
      <c r="AD55" s="437"/>
      <c r="AE55" s="437"/>
      <c r="AF55" s="437"/>
      <c r="AH55" s="437" t="s">
        <v>390</v>
      </c>
      <c r="AI55" s="437"/>
      <c r="AJ55" s="437"/>
      <c r="AK55" s="437"/>
      <c r="AL55" s="437"/>
      <c r="AM55" s="437"/>
      <c r="AN55" s="437"/>
      <c r="AO55" s="437"/>
      <c r="AP55" s="437"/>
      <c r="AQ55" s="437"/>
      <c r="AR55" s="437"/>
      <c r="AS55" s="437"/>
      <c r="AT55" s="437"/>
      <c r="AU55" s="437"/>
      <c r="AV55" s="437"/>
      <c r="AW55" s="437"/>
      <c r="AX55" s="437"/>
      <c r="AY55" s="437"/>
      <c r="AZ55" s="437"/>
      <c r="BA55" s="437"/>
      <c r="BB55" s="437"/>
      <c r="BC55" s="437"/>
      <c r="BD55" s="437"/>
      <c r="BE55" s="437"/>
      <c r="BF55" s="437"/>
      <c r="BX55" s="122"/>
      <c r="BY55" s="91" t="s">
        <v>110</v>
      </c>
      <c r="CL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/>
      <c r="FE55" s="91"/>
      <c r="FF55" s="91"/>
      <c r="FG55" s="91"/>
      <c r="FH55" s="91"/>
      <c r="FI55" s="91"/>
      <c r="FJ55" s="91"/>
      <c r="FK55" s="123"/>
    </row>
    <row r="56" spans="1:167" ht="10.5" customHeight="1">
      <c r="N56" s="430" t="s">
        <v>32</v>
      </c>
      <c r="O56" s="430"/>
      <c r="P56" s="430"/>
      <c r="Q56" s="430"/>
      <c r="R56" s="430"/>
      <c r="S56" s="430"/>
      <c r="T56" s="430"/>
      <c r="U56" s="430"/>
      <c r="V56" s="430"/>
      <c r="W56" s="430"/>
      <c r="X56" s="430"/>
      <c r="Y56" s="430"/>
      <c r="Z56" s="430"/>
      <c r="AA56" s="430"/>
      <c r="AB56" s="430"/>
      <c r="AC56" s="430"/>
      <c r="AD56" s="430"/>
      <c r="AE56" s="430"/>
      <c r="AF56" s="430"/>
      <c r="AH56" s="431" t="s">
        <v>52</v>
      </c>
      <c r="AI56" s="431"/>
      <c r="AJ56" s="431"/>
      <c r="AK56" s="431"/>
      <c r="AL56" s="431"/>
      <c r="AM56" s="431"/>
      <c r="AN56" s="431"/>
      <c r="AO56" s="431"/>
      <c r="AP56" s="431"/>
      <c r="AQ56" s="431"/>
      <c r="AR56" s="431"/>
      <c r="AS56" s="431"/>
      <c r="AT56" s="431"/>
      <c r="AU56" s="431"/>
      <c r="AV56" s="431"/>
      <c r="AW56" s="431"/>
      <c r="AX56" s="431"/>
      <c r="AY56" s="431"/>
      <c r="AZ56" s="431"/>
      <c r="BA56" s="431"/>
      <c r="BB56" s="431"/>
      <c r="BC56" s="431"/>
      <c r="BD56" s="431"/>
      <c r="BE56" s="431"/>
      <c r="BF56" s="431"/>
      <c r="BX56" s="122"/>
      <c r="BY56" s="91" t="s">
        <v>109</v>
      </c>
      <c r="CL56" s="437"/>
      <c r="CM56" s="437"/>
      <c r="CN56" s="437"/>
      <c r="CO56" s="437"/>
      <c r="CP56" s="437"/>
      <c r="CQ56" s="437"/>
      <c r="CR56" s="437"/>
      <c r="CS56" s="437"/>
      <c r="CT56" s="437"/>
      <c r="CU56" s="437"/>
      <c r="CV56" s="437"/>
      <c r="CW56" s="437"/>
      <c r="CX56" s="437"/>
      <c r="CZ56" s="437"/>
      <c r="DA56" s="437"/>
      <c r="DB56" s="437"/>
      <c r="DC56" s="437"/>
      <c r="DD56" s="437"/>
      <c r="DE56" s="437"/>
      <c r="DF56" s="437"/>
      <c r="DG56" s="437"/>
      <c r="DH56" s="437"/>
      <c r="DJ56" s="437"/>
      <c r="DK56" s="437"/>
      <c r="DL56" s="437"/>
      <c r="DM56" s="437"/>
      <c r="DN56" s="437"/>
      <c r="DO56" s="437"/>
      <c r="DP56" s="437"/>
      <c r="DQ56" s="437"/>
      <c r="DR56" s="437"/>
      <c r="DS56" s="437"/>
      <c r="DT56" s="437"/>
      <c r="DU56" s="437"/>
      <c r="DV56" s="437"/>
      <c r="DW56" s="437"/>
      <c r="DX56" s="437"/>
      <c r="DY56" s="437"/>
      <c r="DZ56" s="437"/>
      <c r="EA56" s="437"/>
      <c r="EC56" s="432"/>
      <c r="ED56" s="432"/>
      <c r="EE56" s="432"/>
      <c r="EF56" s="432"/>
      <c r="EG56" s="432"/>
      <c r="EH56" s="432"/>
      <c r="EI56" s="432"/>
      <c r="EJ56" s="432"/>
      <c r="EK56" s="432"/>
      <c r="EL56" s="432"/>
      <c r="FJ56" s="91"/>
      <c r="FK56" s="123"/>
    </row>
    <row r="57" spans="1:167" ht="10.5" customHeight="1">
      <c r="A57" s="91" t="s">
        <v>110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X57" s="122"/>
      <c r="CL57" s="537" t="s">
        <v>53</v>
      </c>
      <c r="CM57" s="537"/>
      <c r="CN57" s="537"/>
      <c r="CO57" s="537"/>
      <c r="CP57" s="537"/>
      <c r="CQ57" s="537"/>
      <c r="CR57" s="537"/>
      <c r="CS57" s="537"/>
      <c r="CT57" s="537"/>
      <c r="CU57" s="537"/>
      <c r="CV57" s="537"/>
      <c r="CW57" s="537"/>
      <c r="CX57" s="537"/>
      <c r="CZ57" s="537" t="s">
        <v>32</v>
      </c>
      <c r="DA57" s="537"/>
      <c r="DB57" s="537"/>
      <c r="DC57" s="537"/>
      <c r="DD57" s="537"/>
      <c r="DE57" s="537"/>
      <c r="DF57" s="537"/>
      <c r="DG57" s="537"/>
      <c r="DH57" s="537"/>
      <c r="DJ57" s="537" t="s">
        <v>52</v>
      </c>
      <c r="DK57" s="537"/>
      <c r="DL57" s="537"/>
      <c r="DM57" s="537"/>
      <c r="DN57" s="537"/>
      <c r="DO57" s="537"/>
      <c r="DP57" s="537"/>
      <c r="DQ57" s="537"/>
      <c r="DR57" s="537"/>
      <c r="DS57" s="537"/>
      <c r="DT57" s="537"/>
      <c r="DU57" s="537"/>
      <c r="DV57" s="537"/>
      <c r="DW57" s="537"/>
      <c r="DX57" s="537"/>
      <c r="DY57" s="537"/>
      <c r="DZ57" s="537"/>
      <c r="EA57" s="537"/>
      <c r="EC57" s="537" t="s">
        <v>54</v>
      </c>
      <c r="ED57" s="537"/>
      <c r="EE57" s="537"/>
      <c r="EF57" s="537"/>
      <c r="EG57" s="537"/>
      <c r="EH57" s="537"/>
      <c r="EI57" s="537"/>
      <c r="EJ57" s="537"/>
      <c r="EK57" s="537"/>
      <c r="EL57" s="537"/>
      <c r="FJ57" s="124"/>
      <c r="FK57" s="123"/>
    </row>
    <row r="58" spans="1:167" ht="10.5" customHeight="1">
      <c r="A58" s="91" t="s">
        <v>109</v>
      </c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437"/>
      <c r="O58" s="437"/>
      <c r="P58" s="437"/>
      <c r="Q58" s="437"/>
      <c r="R58" s="437"/>
      <c r="S58" s="437"/>
      <c r="T58" s="437"/>
      <c r="U58" s="437"/>
      <c r="V58" s="437"/>
      <c r="W58" s="437"/>
      <c r="X58" s="437"/>
      <c r="Y58" s="437"/>
      <c r="Z58" s="437"/>
      <c r="AA58" s="437"/>
      <c r="AB58" s="437"/>
      <c r="AD58" s="437"/>
      <c r="AE58" s="437"/>
      <c r="AF58" s="437"/>
      <c r="AG58" s="437"/>
      <c r="AH58" s="437"/>
      <c r="AI58" s="437"/>
      <c r="AJ58" s="437"/>
      <c r="AK58" s="437"/>
      <c r="AL58" s="437"/>
      <c r="AM58" s="437"/>
      <c r="AO58" s="437" t="s">
        <v>391</v>
      </c>
      <c r="AP58" s="437"/>
      <c r="AQ58" s="437"/>
      <c r="AR58" s="437"/>
      <c r="AS58" s="437"/>
      <c r="AT58" s="437"/>
      <c r="AU58" s="437"/>
      <c r="AV58" s="437"/>
      <c r="AW58" s="437"/>
      <c r="AX58" s="437"/>
      <c r="AY58" s="437"/>
      <c r="AZ58" s="437"/>
      <c r="BA58" s="437"/>
      <c r="BB58" s="437"/>
      <c r="BC58" s="437"/>
      <c r="BD58" s="437"/>
      <c r="BE58" s="437"/>
      <c r="BF58" s="437"/>
      <c r="BH58" s="432"/>
      <c r="BI58" s="432"/>
      <c r="BJ58" s="432"/>
      <c r="BK58" s="432"/>
      <c r="BL58" s="432"/>
      <c r="BM58" s="432"/>
      <c r="BN58" s="432"/>
      <c r="BO58" s="432"/>
      <c r="BP58" s="432"/>
      <c r="BQ58" s="432"/>
      <c r="BR58" s="432"/>
      <c r="BS58" s="432"/>
      <c r="BT58" s="432"/>
      <c r="BU58" s="432"/>
      <c r="BX58" s="122"/>
      <c r="BY58" s="434" t="s">
        <v>59</v>
      </c>
      <c r="BZ58" s="434"/>
      <c r="CA58" s="432"/>
      <c r="CB58" s="432"/>
      <c r="CC58" s="432"/>
      <c r="CD58" s="432"/>
      <c r="CE58" s="432"/>
      <c r="CF58" s="433" t="s">
        <v>59</v>
      </c>
      <c r="CG58" s="433"/>
      <c r="CH58" s="432"/>
      <c r="CI58" s="432"/>
      <c r="CJ58" s="432"/>
      <c r="CK58" s="432"/>
      <c r="CL58" s="432"/>
      <c r="CM58" s="432"/>
      <c r="CN58" s="432"/>
      <c r="CO58" s="432"/>
      <c r="CP58" s="432"/>
      <c r="CQ58" s="432"/>
      <c r="CR58" s="432"/>
      <c r="CS58" s="432"/>
      <c r="CT58" s="432"/>
      <c r="CU58" s="432"/>
      <c r="CV58" s="432"/>
      <c r="CW58" s="432"/>
      <c r="CX58" s="432"/>
      <c r="CY58" s="432"/>
      <c r="CZ58" s="432"/>
      <c r="DA58" s="432"/>
      <c r="DB58" s="432"/>
      <c r="DC58" s="432"/>
      <c r="DD58" s="432"/>
      <c r="DE58" s="434">
        <v>20</v>
      </c>
      <c r="DF58" s="434"/>
      <c r="DG58" s="434"/>
      <c r="DH58" s="434"/>
      <c r="DI58" s="435"/>
      <c r="DJ58" s="435"/>
      <c r="DK58" s="435"/>
      <c r="DL58" s="433" t="s">
        <v>60</v>
      </c>
      <c r="DM58" s="433"/>
      <c r="DN58" s="433"/>
      <c r="ED58" s="91"/>
      <c r="EE58" s="91"/>
      <c r="EF58" s="91"/>
      <c r="EG58" s="91"/>
      <c r="EK58" s="91"/>
      <c r="EL58" s="91"/>
      <c r="EM58" s="91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/>
      <c r="FF58" s="91"/>
      <c r="FG58" s="91"/>
      <c r="FH58" s="91"/>
      <c r="FI58" s="91"/>
      <c r="FJ58" s="91"/>
      <c r="FK58" s="123"/>
    </row>
    <row r="59" spans="1:167" s="89" customFormat="1" ht="9.75" customHeight="1" thickBot="1">
      <c r="N59" s="537" t="s">
        <v>53</v>
      </c>
      <c r="O59" s="537"/>
      <c r="P59" s="537"/>
      <c r="Q59" s="537"/>
      <c r="R59" s="537"/>
      <c r="S59" s="537"/>
      <c r="T59" s="537"/>
      <c r="U59" s="537"/>
      <c r="V59" s="537"/>
      <c r="W59" s="537"/>
      <c r="X59" s="537"/>
      <c r="Y59" s="537"/>
      <c r="Z59" s="537"/>
      <c r="AA59" s="537"/>
      <c r="AB59" s="537"/>
      <c r="AD59" s="537" t="s">
        <v>32</v>
      </c>
      <c r="AE59" s="537"/>
      <c r="AF59" s="537"/>
      <c r="AG59" s="537"/>
      <c r="AH59" s="537"/>
      <c r="AI59" s="537"/>
      <c r="AJ59" s="537"/>
      <c r="AK59" s="537"/>
      <c r="AL59" s="537"/>
      <c r="AM59" s="537"/>
      <c r="AO59" s="537" t="s">
        <v>52</v>
      </c>
      <c r="AP59" s="537"/>
      <c r="AQ59" s="537"/>
      <c r="AR59" s="537"/>
      <c r="AS59" s="537"/>
      <c r="AT59" s="537"/>
      <c r="AU59" s="537"/>
      <c r="AV59" s="537"/>
      <c r="AW59" s="537"/>
      <c r="AX59" s="537"/>
      <c r="AY59" s="537"/>
      <c r="AZ59" s="537"/>
      <c r="BA59" s="537"/>
      <c r="BB59" s="537"/>
      <c r="BC59" s="537"/>
      <c r="BD59" s="537"/>
      <c r="BE59" s="537"/>
      <c r="BF59" s="537"/>
      <c r="BH59" s="542" t="s">
        <v>54</v>
      </c>
      <c r="BI59" s="542"/>
      <c r="BJ59" s="542"/>
      <c r="BK59" s="542"/>
      <c r="BL59" s="542"/>
      <c r="BM59" s="542"/>
      <c r="BN59" s="542"/>
      <c r="BO59" s="542"/>
      <c r="BP59" s="542"/>
      <c r="BQ59" s="542"/>
      <c r="BR59" s="542"/>
      <c r="BS59" s="542"/>
      <c r="BT59" s="542"/>
      <c r="BU59" s="542"/>
      <c r="BX59" s="125"/>
      <c r="BY59" s="126"/>
      <c r="BZ59" s="126"/>
      <c r="CA59" s="126"/>
      <c r="CB59" s="126"/>
      <c r="CC59" s="126"/>
      <c r="CD59" s="126"/>
      <c r="CE59" s="126"/>
      <c r="CF59" s="126"/>
      <c r="CG59" s="126"/>
      <c r="CH59" s="126"/>
      <c r="CI59" s="126"/>
      <c r="CJ59" s="126"/>
      <c r="CK59" s="126"/>
      <c r="CL59" s="126"/>
      <c r="CM59" s="126"/>
      <c r="CN59" s="126"/>
      <c r="CO59" s="126"/>
      <c r="CP59" s="126"/>
      <c r="CQ59" s="126"/>
      <c r="CR59" s="126"/>
      <c r="CS59" s="126"/>
      <c r="CT59" s="126"/>
      <c r="CU59" s="126"/>
      <c r="CV59" s="126"/>
      <c r="CW59" s="126"/>
      <c r="CX59" s="126"/>
      <c r="CY59" s="126"/>
      <c r="CZ59" s="126"/>
      <c r="DA59" s="126"/>
      <c r="DB59" s="126"/>
      <c r="DC59" s="126"/>
      <c r="DD59" s="126"/>
      <c r="DE59" s="126"/>
      <c r="DF59" s="126"/>
      <c r="DG59" s="126"/>
      <c r="DH59" s="126"/>
      <c r="DI59" s="126"/>
      <c r="DJ59" s="126"/>
      <c r="DK59" s="126"/>
      <c r="DL59" s="126"/>
      <c r="DM59" s="126"/>
      <c r="DN59" s="126"/>
      <c r="DO59" s="126"/>
      <c r="DP59" s="126"/>
      <c r="DQ59" s="126"/>
      <c r="DR59" s="126"/>
      <c r="DS59" s="126"/>
      <c r="DT59" s="126"/>
      <c r="DU59" s="126"/>
      <c r="DV59" s="126"/>
      <c r="DW59" s="126"/>
      <c r="DX59" s="126"/>
      <c r="DY59" s="126"/>
      <c r="DZ59" s="126"/>
      <c r="EA59" s="126"/>
      <c r="EB59" s="126"/>
      <c r="EC59" s="126"/>
      <c r="ED59" s="126"/>
      <c r="EE59" s="126"/>
      <c r="EF59" s="126"/>
      <c r="EG59" s="126"/>
      <c r="EH59" s="126"/>
      <c r="EI59" s="126"/>
      <c r="EJ59" s="126"/>
      <c r="EK59" s="126"/>
      <c r="EL59" s="126"/>
      <c r="EM59" s="126"/>
      <c r="EN59" s="126"/>
      <c r="EO59" s="126"/>
      <c r="EP59" s="126"/>
      <c r="EQ59" s="126"/>
      <c r="ER59" s="126"/>
      <c r="ES59" s="126"/>
      <c r="ET59" s="126"/>
      <c r="EU59" s="126"/>
      <c r="EV59" s="126"/>
      <c r="EW59" s="126"/>
      <c r="EX59" s="126"/>
      <c r="EY59" s="126"/>
      <c r="EZ59" s="126"/>
      <c r="FA59" s="126"/>
      <c r="FB59" s="126"/>
      <c r="FC59" s="126"/>
      <c r="FD59" s="126"/>
      <c r="FE59" s="126"/>
      <c r="FF59" s="126"/>
      <c r="FG59" s="126"/>
      <c r="FH59" s="126"/>
      <c r="FI59" s="126"/>
      <c r="FJ59" s="126"/>
      <c r="FK59" s="127"/>
    </row>
    <row r="60" spans="1:167" s="91" customFormat="1" ht="10.5" customHeight="1">
      <c r="A60" s="434" t="s">
        <v>59</v>
      </c>
      <c r="B60" s="434"/>
      <c r="C60" s="432"/>
      <c r="D60" s="432"/>
      <c r="E60" s="432"/>
      <c r="F60" s="432"/>
      <c r="G60" s="432"/>
      <c r="H60" s="433" t="s">
        <v>59</v>
      </c>
      <c r="I60" s="433"/>
      <c r="J60" s="432"/>
      <c r="K60" s="432"/>
      <c r="L60" s="432"/>
      <c r="M60" s="432"/>
      <c r="N60" s="432"/>
      <c r="O60" s="432"/>
      <c r="P60" s="432"/>
      <c r="Q60" s="432"/>
      <c r="R60" s="432"/>
      <c r="S60" s="432"/>
      <c r="T60" s="432"/>
      <c r="U60" s="432"/>
      <c r="V60" s="432"/>
      <c r="W60" s="432"/>
      <c r="X60" s="432"/>
      <c r="Y60" s="432"/>
      <c r="Z60" s="432"/>
      <c r="AA60" s="432"/>
      <c r="AB60" s="432"/>
      <c r="AC60" s="432"/>
      <c r="AD60" s="432"/>
      <c r="AE60" s="432"/>
      <c r="AF60" s="432"/>
      <c r="AG60" s="434">
        <v>20</v>
      </c>
      <c r="AH60" s="434"/>
      <c r="AI60" s="434"/>
      <c r="AJ60" s="434"/>
      <c r="AK60" s="435"/>
      <c r="AL60" s="435"/>
      <c r="AM60" s="435"/>
      <c r="AN60" s="433" t="s">
        <v>60</v>
      </c>
      <c r="AO60" s="433"/>
      <c r="AP60" s="433"/>
    </row>
    <row r="61" spans="1:167" s="91" customFormat="1" ht="3" customHeight="1"/>
  </sheetData>
  <mergeCells count="134">
    <mergeCell ref="N59:AB59"/>
    <mergeCell ref="AD59:AM59"/>
    <mergeCell ref="AO59:BF59"/>
    <mergeCell ref="BH59:BU59"/>
    <mergeCell ref="CL57:CX57"/>
    <mergeCell ref="CZ57:DH57"/>
    <mergeCell ref="DJ57:EA57"/>
    <mergeCell ref="AN60:AP60"/>
    <mergeCell ref="A60:B60"/>
    <mergeCell ref="C60:G60"/>
    <mergeCell ref="H60:I60"/>
    <mergeCell ref="J60:AF60"/>
    <mergeCell ref="AG60:AJ60"/>
    <mergeCell ref="AK60:AM60"/>
    <mergeCell ref="CF58:CG58"/>
    <mergeCell ref="CH58:DD58"/>
    <mergeCell ref="EC57:EL57"/>
    <mergeCell ref="N58:AB58"/>
    <mergeCell ref="AD58:AM58"/>
    <mergeCell ref="AO58:BF58"/>
    <mergeCell ref="BH58:BU58"/>
    <mergeCell ref="BY58:BZ58"/>
    <mergeCell ref="CA58:CE58"/>
    <mergeCell ref="BX53:EL53"/>
    <mergeCell ref="BX54:EL54"/>
    <mergeCell ref="N55:AF55"/>
    <mergeCell ref="AH55:BF55"/>
    <mergeCell ref="N56:AF56"/>
    <mergeCell ref="AH56:BF56"/>
    <mergeCell ref="CL56:CX56"/>
    <mergeCell ref="CZ56:DH56"/>
    <mergeCell ref="DJ56:EA56"/>
    <mergeCell ref="EC56:EL56"/>
    <mergeCell ref="DE58:DH58"/>
    <mergeCell ref="DI58:DK58"/>
    <mergeCell ref="DL58:DN58"/>
    <mergeCell ref="N52:AF52"/>
    <mergeCell ref="AH52:BF52"/>
    <mergeCell ref="CN47:DA47"/>
    <mergeCell ref="DB47:DO47"/>
    <mergeCell ref="DP47:EM47"/>
    <mergeCell ref="EN47:FK47"/>
    <mergeCell ref="BS48:CM48"/>
    <mergeCell ref="CN48:DA48"/>
    <mergeCell ref="DB48:DO48"/>
    <mergeCell ref="DP48:EM48"/>
    <mergeCell ref="EN48:FK48"/>
    <mergeCell ref="A47:AD47"/>
    <mergeCell ref="AE47:AN47"/>
    <mergeCell ref="AO47:AX47"/>
    <mergeCell ref="AY47:BH47"/>
    <mergeCell ref="BI47:BR47"/>
    <mergeCell ref="BS47:CM47"/>
    <mergeCell ref="EZ50:FK50"/>
    <mergeCell ref="N51:AF51"/>
    <mergeCell ref="AH51:BF51"/>
    <mergeCell ref="EZ51:FK51"/>
    <mergeCell ref="CN45:DA45"/>
    <mergeCell ref="DB45:DO45"/>
    <mergeCell ref="DP45:EM45"/>
    <mergeCell ref="EN45:FK45"/>
    <mergeCell ref="A46:AD46"/>
    <mergeCell ref="AE46:AN46"/>
    <mergeCell ref="AO46:AX46"/>
    <mergeCell ref="AY46:BH46"/>
    <mergeCell ref="BI46:BR46"/>
    <mergeCell ref="BS46:CM46"/>
    <mergeCell ref="A45:AD45"/>
    <mergeCell ref="AE45:AN45"/>
    <mergeCell ref="AO45:AX45"/>
    <mergeCell ref="AY45:BH45"/>
    <mergeCell ref="BI45:BR45"/>
    <mergeCell ref="BS45:CM45"/>
    <mergeCell ref="CN46:DA46"/>
    <mergeCell ref="DB46:DO46"/>
    <mergeCell ref="DP46:EM46"/>
    <mergeCell ref="EN46:FK46"/>
    <mergeCell ref="L36:AV36"/>
    <mergeCell ref="EZ36:FK36"/>
    <mergeCell ref="L37:AV37"/>
    <mergeCell ref="EN38:FK38"/>
    <mergeCell ref="A40:AD44"/>
    <mergeCell ref="AE40:AN44"/>
    <mergeCell ref="AO40:AX44"/>
    <mergeCell ref="AY40:BH44"/>
    <mergeCell ref="BI40:CM40"/>
    <mergeCell ref="CN40:DO43"/>
    <mergeCell ref="DP40:FK43"/>
    <mergeCell ref="BI41:CM41"/>
    <mergeCell ref="CB42:CD42"/>
    <mergeCell ref="BI44:BR44"/>
    <mergeCell ref="BS44:CM44"/>
    <mergeCell ref="CN44:DA44"/>
    <mergeCell ref="DB44:DO44"/>
    <mergeCell ref="DP44:EM44"/>
    <mergeCell ref="EN44:FK44"/>
    <mergeCell ref="AO31:EL32"/>
    <mergeCell ref="EZ31:FK31"/>
    <mergeCell ref="EZ32:FK32"/>
    <mergeCell ref="AO33:EL34"/>
    <mergeCell ref="EZ33:FK34"/>
    <mergeCell ref="EZ35:FK35"/>
    <mergeCell ref="EZ24:FK24"/>
    <mergeCell ref="AO25:EL26"/>
    <mergeCell ref="EZ25:FK26"/>
    <mergeCell ref="EZ27:FK29"/>
    <mergeCell ref="AY28:BZ29"/>
    <mergeCell ref="AO30:EL30"/>
    <mergeCell ref="EZ30:FK30"/>
    <mergeCell ref="B21:EX21"/>
    <mergeCell ref="EJ22:EM22"/>
    <mergeCell ref="EZ22:FK22"/>
    <mergeCell ref="EZ23:FK23"/>
    <mergeCell ref="AR24:AV24"/>
    <mergeCell ref="AW24:AX24"/>
    <mergeCell ref="AY24:BU24"/>
    <mergeCell ref="BV24:BY24"/>
    <mergeCell ref="BZ24:CB24"/>
    <mergeCell ref="CC24:CE24"/>
    <mergeCell ref="BP19:CK19"/>
    <mergeCell ref="DY19:FK19"/>
    <mergeCell ref="BQ20:BU20"/>
    <mergeCell ref="BV20:BW20"/>
    <mergeCell ref="BX20:CT20"/>
    <mergeCell ref="CU20:CX20"/>
    <mergeCell ref="CY20:DA20"/>
    <mergeCell ref="DB20:DD20"/>
    <mergeCell ref="BP13:FK13"/>
    <mergeCell ref="BP14:FK14"/>
    <mergeCell ref="BP15:FK15"/>
    <mergeCell ref="BP16:FK16"/>
    <mergeCell ref="BP17:FK17"/>
    <mergeCell ref="BP18:CK18"/>
    <mergeCell ref="DY18:FK18"/>
  </mergeCells>
  <pageMargins left="0.39370078740157483" right="0.31496062992125984" top="0.59055118110236227" bottom="0.35433070866141736" header="0.19685039370078741" footer="0.19685039370078741"/>
  <pageSetup paperSize="9" scale="8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D84"/>
  <sheetViews>
    <sheetView view="pageBreakPreview" workbookViewId="0">
      <selection activeCell="A3" sqref="A3:DD3"/>
    </sheetView>
  </sheetViews>
  <sheetFormatPr defaultColWidth="0.85546875" defaultRowHeight="12.75"/>
  <cols>
    <col min="1" max="16384" width="0.85546875" style="3"/>
  </cols>
  <sheetData>
    <row r="1" spans="1:108" ht="16.5" customHeight="1">
      <c r="A1" s="270"/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  <c r="CD1" s="270"/>
      <c r="CE1" s="270"/>
      <c r="CF1" s="270"/>
      <c r="CG1" s="270"/>
      <c r="CH1" s="270"/>
      <c r="CI1" s="270"/>
      <c r="CJ1" s="270"/>
      <c r="CK1" s="270"/>
      <c r="CL1" s="270"/>
      <c r="CM1" s="270"/>
      <c r="CN1" s="270"/>
      <c r="CO1" s="270"/>
      <c r="CP1" s="270"/>
      <c r="CQ1" s="270"/>
      <c r="CR1" s="270"/>
      <c r="CS1" s="270"/>
      <c r="CT1" s="270"/>
      <c r="CU1" s="270"/>
      <c r="CV1" s="270"/>
      <c r="CW1" s="270"/>
      <c r="CX1" s="270"/>
      <c r="CY1" s="270"/>
      <c r="CZ1" s="270"/>
      <c r="DA1" s="270"/>
      <c r="DB1" s="270"/>
      <c r="DC1" s="270"/>
      <c r="DD1" s="270"/>
    </row>
    <row r="2" spans="1:108">
      <c r="A2" s="271" t="s">
        <v>374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1"/>
      <c r="BG2" s="271"/>
      <c r="BH2" s="271"/>
      <c r="BI2" s="271"/>
      <c r="BJ2" s="271"/>
      <c r="BK2" s="271"/>
      <c r="BL2" s="271"/>
      <c r="BM2" s="271"/>
      <c r="BN2" s="271"/>
      <c r="BO2" s="271"/>
      <c r="BP2" s="271"/>
      <c r="BQ2" s="271"/>
      <c r="BR2" s="271"/>
      <c r="BS2" s="271"/>
      <c r="BT2" s="271"/>
      <c r="BU2" s="271"/>
      <c r="BV2" s="271"/>
      <c r="BW2" s="271"/>
      <c r="BX2" s="271"/>
      <c r="BY2" s="271"/>
      <c r="BZ2" s="271"/>
      <c r="CA2" s="271"/>
      <c r="CB2" s="271"/>
      <c r="CC2" s="271"/>
      <c r="CD2" s="271"/>
      <c r="CE2" s="271"/>
      <c r="CF2" s="271"/>
      <c r="CG2" s="271"/>
      <c r="CH2" s="271"/>
      <c r="CI2" s="271"/>
      <c r="CJ2" s="271"/>
      <c r="CK2" s="271"/>
      <c r="CL2" s="271"/>
      <c r="CM2" s="271"/>
      <c r="CN2" s="271"/>
      <c r="CO2" s="271"/>
      <c r="CP2" s="271"/>
      <c r="CQ2" s="271"/>
      <c r="CR2" s="271"/>
      <c r="CS2" s="271"/>
      <c r="CT2" s="271"/>
      <c r="CU2" s="271"/>
      <c r="CV2" s="271"/>
      <c r="CW2" s="271"/>
      <c r="CX2" s="271"/>
      <c r="CY2" s="271"/>
      <c r="CZ2" s="271"/>
      <c r="DA2" s="271"/>
      <c r="DB2" s="271"/>
      <c r="DC2" s="271"/>
      <c r="DD2" s="271"/>
    </row>
    <row r="3" spans="1:108">
      <c r="A3" s="271" t="s">
        <v>470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1"/>
      <c r="BJ3" s="271"/>
      <c r="BK3" s="271"/>
      <c r="BL3" s="271"/>
      <c r="BM3" s="271"/>
      <c r="BN3" s="271"/>
      <c r="BO3" s="271"/>
      <c r="BP3" s="271"/>
      <c r="BQ3" s="271"/>
      <c r="BR3" s="271"/>
      <c r="BS3" s="271"/>
      <c r="BT3" s="271"/>
      <c r="BU3" s="271"/>
      <c r="BV3" s="271"/>
      <c r="BW3" s="271"/>
      <c r="BX3" s="271"/>
      <c r="BY3" s="271"/>
      <c r="BZ3" s="271"/>
      <c r="CA3" s="271"/>
      <c r="CB3" s="271"/>
      <c r="CC3" s="271"/>
      <c r="CD3" s="271"/>
      <c r="CE3" s="271"/>
      <c r="CF3" s="271"/>
      <c r="CG3" s="271"/>
      <c r="CH3" s="271"/>
      <c r="CI3" s="271"/>
      <c r="CJ3" s="271"/>
      <c r="CK3" s="271"/>
      <c r="CL3" s="271"/>
      <c r="CM3" s="271"/>
      <c r="CN3" s="271"/>
      <c r="CO3" s="271"/>
      <c r="CP3" s="271"/>
      <c r="CQ3" s="271"/>
      <c r="CR3" s="271"/>
      <c r="CS3" s="271"/>
      <c r="CT3" s="271"/>
      <c r="CU3" s="271"/>
      <c r="CV3" s="271"/>
      <c r="CW3" s="271"/>
      <c r="CX3" s="271"/>
      <c r="CY3" s="271"/>
      <c r="CZ3" s="271"/>
      <c r="DA3" s="271"/>
      <c r="DB3" s="271"/>
      <c r="DC3" s="271"/>
      <c r="DD3" s="271"/>
    </row>
    <row r="4" spans="1:108">
      <c r="A4" s="277" t="s">
        <v>78</v>
      </c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7"/>
      <c r="AP4" s="277"/>
      <c r="AQ4" s="277"/>
      <c r="AR4" s="277"/>
      <c r="AS4" s="277"/>
      <c r="AT4" s="277"/>
      <c r="AU4" s="277"/>
      <c r="AV4" s="277"/>
      <c r="AW4" s="277"/>
      <c r="AX4" s="277"/>
      <c r="AY4" s="277"/>
      <c r="AZ4" s="277"/>
      <c r="BA4" s="277"/>
      <c r="BB4" s="277"/>
      <c r="BC4" s="277"/>
      <c r="BD4" s="277"/>
      <c r="BE4" s="277"/>
      <c r="BF4" s="277"/>
      <c r="BG4" s="277"/>
      <c r="BH4" s="277"/>
      <c r="BI4" s="277"/>
      <c r="BJ4" s="277"/>
      <c r="BK4" s="277"/>
      <c r="BL4" s="277"/>
      <c r="BM4" s="277"/>
      <c r="BN4" s="277"/>
      <c r="BO4" s="277"/>
      <c r="BP4" s="277"/>
      <c r="BQ4" s="277"/>
      <c r="BR4" s="277"/>
      <c r="BS4" s="277"/>
      <c r="BT4" s="277"/>
      <c r="BU4" s="277"/>
      <c r="BV4" s="277"/>
      <c r="BW4" s="277"/>
      <c r="BX4" s="277"/>
      <c r="BY4" s="277"/>
      <c r="BZ4" s="277"/>
      <c r="CA4" s="277"/>
      <c r="CB4" s="277"/>
      <c r="CC4" s="277"/>
      <c r="CD4" s="277"/>
      <c r="CE4" s="277"/>
      <c r="CF4" s="277"/>
      <c r="CG4" s="277"/>
      <c r="CH4" s="277"/>
      <c r="CI4" s="277"/>
      <c r="CJ4" s="277"/>
      <c r="CK4" s="277"/>
      <c r="CL4" s="277"/>
      <c r="CM4" s="277"/>
      <c r="CN4" s="277"/>
      <c r="CO4" s="277"/>
      <c r="CP4" s="277"/>
      <c r="CQ4" s="277"/>
      <c r="CR4" s="277"/>
      <c r="CS4" s="277"/>
      <c r="CT4" s="277"/>
      <c r="CU4" s="277"/>
      <c r="CV4" s="277"/>
      <c r="CW4" s="277"/>
      <c r="CX4" s="277"/>
      <c r="CY4" s="277"/>
      <c r="CZ4" s="277"/>
      <c r="DA4" s="277"/>
      <c r="DB4" s="277"/>
      <c r="DC4" s="277"/>
      <c r="DD4" s="277"/>
    </row>
    <row r="5" spans="1:108" ht="3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</row>
    <row r="6" spans="1:108" ht="15" customHeight="1">
      <c r="A6" s="274" t="s">
        <v>0</v>
      </c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  <c r="AB6" s="275"/>
      <c r="AC6" s="275"/>
      <c r="AD6" s="275"/>
      <c r="AE6" s="275"/>
      <c r="AF6" s="275"/>
      <c r="AG6" s="275"/>
      <c r="AH6" s="275"/>
      <c r="AI6" s="275"/>
      <c r="AJ6" s="275"/>
      <c r="AK6" s="275"/>
      <c r="AL6" s="275"/>
      <c r="AM6" s="275"/>
      <c r="AN6" s="275"/>
      <c r="AO6" s="275"/>
      <c r="AP6" s="275"/>
      <c r="AQ6" s="275"/>
      <c r="AR6" s="275"/>
      <c r="AS6" s="275"/>
      <c r="AT6" s="275"/>
      <c r="AU6" s="275"/>
      <c r="AV6" s="275"/>
      <c r="AW6" s="275"/>
      <c r="AX6" s="275"/>
      <c r="AY6" s="275"/>
      <c r="AZ6" s="275"/>
      <c r="BA6" s="275"/>
      <c r="BB6" s="275"/>
      <c r="BC6" s="275"/>
      <c r="BD6" s="275"/>
      <c r="BE6" s="275"/>
      <c r="BF6" s="275"/>
      <c r="BG6" s="275"/>
      <c r="BH6" s="275"/>
      <c r="BI6" s="275"/>
      <c r="BJ6" s="275"/>
      <c r="BK6" s="275"/>
      <c r="BL6" s="275"/>
      <c r="BM6" s="275"/>
      <c r="BN6" s="275"/>
      <c r="BO6" s="275"/>
      <c r="BP6" s="275"/>
      <c r="BQ6" s="275"/>
      <c r="BR6" s="275"/>
      <c r="BS6" s="275"/>
      <c r="BT6" s="276"/>
      <c r="BU6" s="274" t="s">
        <v>76</v>
      </c>
      <c r="BV6" s="275"/>
      <c r="BW6" s="275"/>
      <c r="BX6" s="275"/>
      <c r="BY6" s="275"/>
      <c r="BZ6" s="275"/>
      <c r="CA6" s="275"/>
      <c r="CB6" s="275"/>
      <c r="CC6" s="275"/>
      <c r="CD6" s="275"/>
      <c r="CE6" s="275"/>
      <c r="CF6" s="275"/>
      <c r="CG6" s="275"/>
      <c r="CH6" s="275"/>
      <c r="CI6" s="275"/>
      <c r="CJ6" s="275"/>
      <c r="CK6" s="275"/>
      <c r="CL6" s="275"/>
      <c r="CM6" s="275"/>
      <c r="CN6" s="275"/>
      <c r="CO6" s="275"/>
      <c r="CP6" s="275"/>
      <c r="CQ6" s="275"/>
      <c r="CR6" s="275"/>
      <c r="CS6" s="275"/>
      <c r="CT6" s="275"/>
      <c r="CU6" s="275"/>
      <c r="CV6" s="275"/>
      <c r="CW6" s="275"/>
      <c r="CX6" s="275"/>
      <c r="CY6" s="275"/>
      <c r="CZ6" s="275"/>
      <c r="DA6" s="275"/>
      <c r="DB6" s="275"/>
      <c r="DC6" s="275"/>
      <c r="DD6" s="276"/>
    </row>
    <row r="7" spans="1:108" s="5" customFormat="1" ht="15" customHeight="1">
      <c r="A7" s="18"/>
      <c r="B7" s="249" t="s">
        <v>75</v>
      </c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  <c r="AR7" s="249"/>
      <c r="AS7" s="249"/>
      <c r="AT7" s="249"/>
      <c r="AU7" s="249"/>
      <c r="AV7" s="249"/>
      <c r="AW7" s="249"/>
      <c r="AX7" s="249"/>
      <c r="AY7" s="249"/>
      <c r="AZ7" s="249"/>
      <c r="BA7" s="249"/>
      <c r="BB7" s="249"/>
      <c r="BC7" s="249"/>
      <c r="BD7" s="249"/>
      <c r="BE7" s="249"/>
      <c r="BF7" s="249"/>
      <c r="BG7" s="249"/>
      <c r="BH7" s="249"/>
      <c r="BI7" s="249"/>
      <c r="BJ7" s="249"/>
      <c r="BK7" s="249"/>
      <c r="BL7" s="249"/>
      <c r="BM7" s="249"/>
      <c r="BN7" s="249"/>
      <c r="BO7" s="249"/>
      <c r="BP7" s="249"/>
      <c r="BQ7" s="249"/>
      <c r="BR7" s="249"/>
      <c r="BS7" s="249"/>
      <c r="BT7" s="250"/>
      <c r="BU7" s="278">
        <f>BU9+BU15</f>
        <v>2681805.96</v>
      </c>
      <c r="BV7" s="279"/>
      <c r="BW7" s="279"/>
      <c r="BX7" s="279"/>
      <c r="BY7" s="279"/>
      <c r="BZ7" s="279"/>
      <c r="CA7" s="279"/>
      <c r="CB7" s="279"/>
      <c r="CC7" s="279"/>
      <c r="CD7" s="279"/>
      <c r="CE7" s="279"/>
      <c r="CF7" s="279"/>
      <c r="CG7" s="279"/>
      <c r="CH7" s="279"/>
      <c r="CI7" s="279"/>
      <c r="CJ7" s="279"/>
      <c r="CK7" s="279"/>
      <c r="CL7" s="279"/>
      <c r="CM7" s="279"/>
      <c r="CN7" s="279"/>
      <c r="CO7" s="279"/>
      <c r="CP7" s="279"/>
      <c r="CQ7" s="279"/>
      <c r="CR7" s="279"/>
      <c r="CS7" s="279"/>
      <c r="CT7" s="279"/>
      <c r="CU7" s="279"/>
      <c r="CV7" s="279"/>
      <c r="CW7" s="279"/>
      <c r="CX7" s="279"/>
      <c r="CY7" s="279"/>
      <c r="CZ7" s="279"/>
      <c r="DA7" s="279"/>
      <c r="DB7" s="279"/>
      <c r="DC7" s="279"/>
      <c r="DD7" s="280"/>
    </row>
    <row r="8" spans="1:108" s="6" customFormat="1" ht="15" customHeight="1">
      <c r="A8" s="19"/>
      <c r="B8" s="272" t="s">
        <v>8</v>
      </c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2"/>
      <c r="AK8" s="272"/>
      <c r="AL8" s="272"/>
      <c r="AM8" s="272"/>
      <c r="AN8" s="272"/>
      <c r="AO8" s="272"/>
      <c r="AP8" s="272"/>
      <c r="AQ8" s="272"/>
      <c r="AR8" s="272"/>
      <c r="AS8" s="272"/>
      <c r="AT8" s="272"/>
      <c r="AU8" s="272"/>
      <c r="AV8" s="272"/>
      <c r="AW8" s="272"/>
      <c r="AX8" s="272"/>
      <c r="AY8" s="272"/>
      <c r="AZ8" s="272"/>
      <c r="BA8" s="272"/>
      <c r="BB8" s="272"/>
      <c r="BC8" s="272"/>
      <c r="BD8" s="272"/>
      <c r="BE8" s="272"/>
      <c r="BF8" s="272"/>
      <c r="BG8" s="272"/>
      <c r="BH8" s="272"/>
      <c r="BI8" s="272"/>
      <c r="BJ8" s="272"/>
      <c r="BK8" s="272"/>
      <c r="BL8" s="272"/>
      <c r="BM8" s="272"/>
      <c r="BN8" s="272"/>
      <c r="BO8" s="272"/>
      <c r="BP8" s="272"/>
      <c r="BQ8" s="272"/>
      <c r="BR8" s="272"/>
      <c r="BS8" s="272"/>
      <c r="BT8" s="273"/>
      <c r="BU8" s="281"/>
      <c r="BV8" s="282"/>
      <c r="BW8" s="282"/>
      <c r="BX8" s="282"/>
      <c r="BY8" s="282"/>
      <c r="BZ8" s="282"/>
      <c r="CA8" s="282"/>
      <c r="CB8" s="282"/>
      <c r="CC8" s="282"/>
      <c r="CD8" s="282"/>
      <c r="CE8" s="282"/>
      <c r="CF8" s="282"/>
      <c r="CG8" s="282"/>
      <c r="CH8" s="282"/>
      <c r="CI8" s="282"/>
      <c r="CJ8" s="282"/>
      <c r="CK8" s="282"/>
      <c r="CL8" s="282"/>
      <c r="CM8" s="282"/>
      <c r="CN8" s="282"/>
      <c r="CO8" s="282"/>
      <c r="CP8" s="282"/>
      <c r="CQ8" s="282"/>
      <c r="CR8" s="282"/>
      <c r="CS8" s="282"/>
      <c r="CT8" s="282"/>
      <c r="CU8" s="282"/>
      <c r="CV8" s="282"/>
      <c r="CW8" s="282"/>
      <c r="CX8" s="282"/>
      <c r="CY8" s="282"/>
      <c r="CZ8" s="282"/>
      <c r="DA8" s="282"/>
      <c r="DB8" s="282"/>
      <c r="DC8" s="282"/>
      <c r="DD8" s="283"/>
    </row>
    <row r="9" spans="1:108" ht="24.75" customHeight="1">
      <c r="A9" s="20"/>
      <c r="B9" s="242" t="s">
        <v>387</v>
      </c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3"/>
      <c r="BU9" s="239">
        <v>1989726.38</v>
      </c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284"/>
      <c r="DD9" s="285"/>
    </row>
    <row r="10" spans="1:108" ht="15" customHeight="1">
      <c r="A10" s="21"/>
      <c r="B10" s="264" t="s">
        <v>4</v>
      </c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  <c r="AG10" s="264"/>
      <c r="AH10" s="264"/>
      <c r="AI10" s="264"/>
      <c r="AJ10" s="264"/>
      <c r="AK10" s="264"/>
      <c r="AL10" s="264"/>
      <c r="AM10" s="264"/>
      <c r="AN10" s="264"/>
      <c r="AO10" s="264"/>
      <c r="AP10" s="264"/>
      <c r="AQ10" s="264"/>
      <c r="AR10" s="264"/>
      <c r="AS10" s="264"/>
      <c r="AT10" s="264"/>
      <c r="AU10" s="264"/>
      <c r="AV10" s="264"/>
      <c r="AW10" s="264"/>
      <c r="AX10" s="264"/>
      <c r="AY10" s="264"/>
      <c r="AZ10" s="264"/>
      <c r="BA10" s="264"/>
      <c r="BB10" s="264"/>
      <c r="BC10" s="264"/>
      <c r="BD10" s="264"/>
      <c r="BE10" s="264"/>
      <c r="BF10" s="264"/>
      <c r="BG10" s="264"/>
      <c r="BH10" s="264"/>
      <c r="BI10" s="264"/>
      <c r="BJ10" s="264"/>
      <c r="BK10" s="264"/>
      <c r="BL10" s="264"/>
      <c r="BM10" s="264"/>
      <c r="BN10" s="264"/>
      <c r="BO10" s="264"/>
      <c r="BP10" s="264"/>
      <c r="BQ10" s="264"/>
      <c r="BR10" s="264"/>
      <c r="BS10" s="264"/>
      <c r="BT10" s="265"/>
      <c r="BU10" s="286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284"/>
      <c r="DD10" s="285"/>
    </row>
    <row r="11" spans="1:108" ht="30.75" customHeight="1">
      <c r="A11" s="20"/>
      <c r="B11" s="242" t="s">
        <v>146</v>
      </c>
      <c r="C11" s="242"/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3"/>
      <c r="BU11" s="259"/>
      <c r="BV11" s="260"/>
      <c r="BW11" s="260"/>
      <c r="BX11" s="260"/>
      <c r="BY11" s="260"/>
      <c r="BZ11" s="260"/>
      <c r="CA11" s="260"/>
      <c r="CB11" s="260"/>
      <c r="CC11" s="260"/>
      <c r="CD11" s="260"/>
      <c r="CE11" s="260"/>
      <c r="CF11" s="260"/>
      <c r="CG11" s="260"/>
      <c r="CH11" s="260"/>
      <c r="CI11" s="260"/>
      <c r="CJ11" s="260"/>
      <c r="CK11" s="260"/>
      <c r="CL11" s="260"/>
      <c r="CM11" s="260"/>
      <c r="CN11" s="260"/>
      <c r="CO11" s="260"/>
      <c r="CP11" s="260"/>
      <c r="CQ11" s="260"/>
      <c r="CR11" s="260"/>
      <c r="CS11" s="260"/>
      <c r="CT11" s="260"/>
      <c r="CU11" s="260"/>
      <c r="CV11" s="260"/>
      <c r="CW11" s="260"/>
      <c r="CX11" s="260"/>
      <c r="CY11" s="260"/>
      <c r="CZ11" s="260"/>
      <c r="DA11" s="260"/>
      <c r="DB11" s="260"/>
      <c r="DC11" s="260"/>
      <c r="DD11" s="261"/>
    </row>
    <row r="12" spans="1:108" ht="41.25" customHeight="1">
      <c r="A12" s="20"/>
      <c r="B12" s="242" t="s">
        <v>147</v>
      </c>
      <c r="C12" s="242"/>
      <c r="D12" s="242"/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3"/>
      <c r="BU12" s="269">
        <v>1989726.38</v>
      </c>
      <c r="BV12" s="260"/>
      <c r="BW12" s="260"/>
      <c r="BX12" s="260"/>
      <c r="BY12" s="260"/>
      <c r="BZ12" s="260"/>
      <c r="CA12" s="260"/>
      <c r="CB12" s="260"/>
      <c r="CC12" s="260"/>
      <c r="CD12" s="260"/>
      <c r="CE12" s="260"/>
      <c r="CF12" s="260"/>
      <c r="CG12" s="260"/>
      <c r="CH12" s="260"/>
      <c r="CI12" s="260"/>
      <c r="CJ12" s="260"/>
      <c r="CK12" s="260"/>
      <c r="CL12" s="260"/>
      <c r="CM12" s="260"/>
      <c r="CN12" s="260"/>
      <c r="CO12" s="260"/>
      <c r="CP12" s="260"/>
      <c r="CQ12" s="260"/>
      <c r="CR12" s="260"/>
      <c r="CS12" s="260"/>
      <c r="CT12" s="260"/>
      <c r="CU12" s="260"/>
      <c r="CV12" s="260"/>
      <c r="CW12" s="260"/>
      <c r="CX12" s="260"/>
      <c r="CY12" s="260"/>
      <c r="CZ12" s="260"/>
      <c r="DA12" s="260"/>
      <c r="DB12" s="260"/>
      <c r="DC12" s="260"/>
      <c r="DD12" s="261"/>
    </row>
    <row r="13" spans="1:108" ht="41.25" customHeight="1">
      <c r="A13" s="20"/>
      <c r="B13" s="242" t="s">
        <v>148</v>
      </c>
      <c r="C13" s="242"/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3"/>
      <c r="BU13" s="269"/>
      <c r="BV13" s="260"/>
      <c r="BW13" s="260"/>
      <c r="BX13" s="260"/>
      <c r="BY13" s="260"/>
      <c r="BZ13" s="260"/>
      <c r="CA13" s="260"/>
      <c r="CB13" s="260"/>
      <c r="CC13" s="260"/>
      <c r="CD13" s="260"/>
      <c r="CE13" s="260"/>
      <c r="CF13" s="260"/>
      <c r="CG13" s="260"/>
      <c r="CH13" s="260"/>
      <c r="CI13" s="260"/>
      <c r="CJ13" s="260"/>
      <c r="CK13" s="260"/>
      <c r="CL13" s="260"/>
      <c r="CM13" s="260"/>
      <c r="CN13" s="260"/>
      <c r="CO13" s="260"/>
      <c r="CP13" s="260"/>
      <c r="CQ13" s="260"/>
      <c r="CR13" s="260"/>
      <c r="CS13" s="260"/>
      <c r="CT13" s="260"/>
      <c r="CU13" s="260"/>
      <c r="CV13" s="260"/>
      <c r="CW13" s="260"/>
      <c r="CX13" s="260"/>
      <c r="CY13" s="260"/>
      <c r="CZ13" s="260"/>
      <c r="DA13" s="260"/>
      <c r="DB13" s="260"/>
      <c r="DC13" s="260"/>
      <c r="DD13" s="261"/>
    </row>
    <row r="14" spans="1:108" ht="17.25" customHeight="1">
      <c r="A14" s="20"/>
      <c r="B14" s="242" t="s">
        <v>149</v>
      </c>
      <c r="C14" s="242"/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2"/>
      <c r="BO14" s="242"/>
      <c r="BP14" s="242"/>
      <c r="BQ14" s="242"/>
      <c r="BR14" s="242"/>
      <c r="BS14" s="242"/>
      <c r="BT14" s="243"/>
      <c r="BU14" s="259">
        <v>1168126.5</v>
      </c>
      <c r="BV14" s="260"/>
      <c r="BW14" s="260"/>
      <c r="BX14" s="260"/>
      <c r="BY14" s="260"/>
      <c r="BZ14" s="260"/>
      <c r="CA14" s="260"/>
      <c r="CB14" s="260"/>
      <c r="CC14" s="260"/>
      <c r="CD14" s="260"/>
      <c r="CE14" s="260"/>
      <c r="CF14" s="260"/>
      <c r="CG14" s="260"/>
      <c r="CH14" s="260"/>
      <c r="CI14" s="260"/>
      <c r="CJ14" s="260"/>
      <c r="CK14" s="260"/>
      <c r="CL14" s="260"/>
      <c r="CM14" s="260"/>
      <c r="CN14" s="260"/>
      <c r="CO14" s="260"/>
      <c r="CP14" s="260"/>
      <c r="CQ14" s="260"/>
      <c r="CR14" s="260"/>
      <c r="CS14" s="260"/>
      <c r="CT14" s="260"/>
      <c r="CU14" s="260"/>
      <c r="CV14" s="260"/>
      <c r="CW14" s="260"/>
      <c r="CX14" s="260"/>
      <c r="CY14" s="260"/>
      <c r="CZ14" s="260"/>
      <c r="DA14" s="260"/>
      <c r="DB14" s="260"/>
      <c r="DC14" s="260"/>
      <c r="DD14" s="261"/>
    </row>
    <row r="15" spans="1:108" ht="18" customHeight="1">
      <c r="A15" s="20"/>
      <c r="B15" s="242" t="s">
        <v>150</v>
      </c>
      <c r="C15" s="242"/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  <c r="U15" s="242"/>
      <c r="V15" s="242"/>
      <c r="W15" s="242"/>
      <c r="X15" s="242"/>
      <c r="Y15" s="242"/>
      <c r="Z15" s="242"/>
      <c r="AA15" s="242"/>
      <c r="AB15" s="242"/>
      <c r="AC15" s="242"/>
      <c r="AD15" s="242"/>
      <c r="AE15" s="242"/>
      <c r="AF15" s="242"/>
      <c r="AG15" s="242"/>
      <c r="AH15" s="242"/>
      <c r="AI15" s="242"/>
      <c r="AJ15" s="242"/>
      <c r="AK15" s="242"/>
      <c r="AL15" s="242"/>
      <c r="AM15" s="242"/>
      <c r="AN15" s="242"/>
      <c r="AO15" s="242"/>
      <c r="AP15" s="242"/>
      <c r="AQ15" s="242"/>
      <c r="AR15" s="242"/>
      <c r="AS15" s="242"/>
      <c r="AT15" s="242"/>
      <c r="AU15" s="242"/>
      <c r="AV15" s="242"/>
      <c r="AW15" s="242"/>
      <c r="AX15" s="242"/>
      <c r="AY15" s="242"/>
      <c r="AZ15" s="242"/>
      <c r="BA15" s="242"/>
      <c r="BB15" s="242"/>
      <c r="BC15" s="242"/>
      <c r="BD15" s="242"/>
      <c r="BE15" s="242"/>
      <c r="BF15" s="242"/>
      <c r="BG15" s="242"/>
      <c r="BH15" s="242"/>
      <c r="BI15" s="242"/>
      <c r="BJ15" s="242"/>
      <c r="BK15" s="242"/>
      <c r="BL15" s="242"/>
      <c r="BM15" s="242"/>
      <c r="BN15" s="242"/>
      <c r="BO15" s="242"/>
      <c r="BP15" s="242"/>
      <c r="BQ15" s="242"/>
      <c r="BR15" s="242"/>
      <c r="BS15" s="242"/>
      <c r="BT15" s="243"/>
      <c r="BU15" s="259">
        <v>692079.58</v>
      </c>
      <c r="BV15" s="260"/>
      <c r="BW15" s="260"/>
      <c r="BX15" s="260"/>
      <c r="BY15" s="260"/>
      <c r="BZ15" s="260"/>
      <c r="CA15" s="260"/>
      <c r="CB15" s="260"/>
      <c r="CC15" s="260"/>
      <c r="CD15" s="260"/>
      <c r="CE15" s="260"/>
      <c r="CF15" s="260"/>
      <c r="CG15" s="260"/>
      <c r="CH15" s="260"/>
      <c r="CI15" s="260"/>
      <c r="CJ15" s="260"/>
      <c r="CK15" s="260"/>
      <c r="CL15" s="260"/>
      <c r="CM15" s="260"/>
      <c r="CN15" s="260"/>
      <c r="CO15" s="260"/>
      <c r="CP15" s="260"/>
      <c r="CQ15" s="260"/>
      <c r="CR15" s="260"/>
      <c r="CS15" s="260"/>
      <c r="CT15" s="260"/>
      <c r="CU15" s="260"/>
      <c r="CV15" s="260"/>
      <c r="CW15" s="260"/>
      <c r="CX15" s="260"/>
      <c r="CY15" s="260"/>
      <c r="CZ15" s="260"/>
      <c r="DA15" s="260"/>
      <c r="DB15" s="260"/>
      <c r="DC15" s="260"/>
      <c r="DD15" s="261"/>
    </row>
    <row r="16" spans="1:108" ht="15" customHeight="1">
      <c r="A16" s="22"/>
      <c r="B16" s="264" t="s">
        <v>4</v>
      </c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4"/>
      <c r="AJ16" s="264"/>
      <c r="AK16" s="264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  <c r="AZ16" s="264"/>
      <c r="BA16" s="264"/>
      <c r="BB16" s="264"/>
      <c r="BC16" s="264"/>
      <c r="BD16" s="264"/>
      <c r="BE16" s="264"/>
      <c r="BF16" s="264"/>
      <c r="BG16" s="264"/>
      <c r="BH16" s="264"/>
      <c r="BI16" s="264"/>
      <c r="BJ16" s="264"/>
      <c r="BK16" s="264"/>
      <c r="BL16" s="264"/>
      <c r="BM16" s="264"/>
      <c r="BN16" s="264"/>
      <c r="BO16" s="264"/>
      <c r="BP16" s="264"/>
      <c r="BQ16" s="264"/>
      <c r="BR16" s="264"/>
      <c r="BS16" s="264"/>
      <c r="BT16" s="265"/>
      <c r="BU16" s="269"/>
      <c r="BV16" s="260"/>
      <c r="BW16" s="260"/>
      <c r="BX16" s="260"/>
      <c r="BY16" s="260"/>
      <c r="BZ16" s="260"/>
      <c r="CA16" s="260"/>
      <c r="CB16" s="260"/>
      <c r="CC16" s="260"/>
      <c r="CD16" s="260"/>
      <c r="CE16" s="260"/>
      <c r="CF16" s="260"/>
      <c r="CG16" s="260"/>
      <c r="CH16" s="260"/>
      <c r="CI16" s="260"/>
      <c r="CJ16" s="260"/>
      <c r="CK16" s="260"/>
      <c r="CL16" s="260"/>
      <c r="CM16" s="260"/>
      <c r="CN16" s="260"/>
      <c r="CO16" s="260"/>
      <c r="CP16" s="260"/>
      <c r="CQ16" s="260"/>
      <c r="CR16" s="260"/>
      <c r="CS16" s="260"/>
      <c r="CT16" s="260"/>
      <c r="CU16" s="260"/>
      <c r="CV16" s="260"/>
      <c r="CW16" s="260"/>
      <c r="CX16" s="260"/>
      <c r="CY16" s="260"/>
      <c r="CZ16" s="260"/>
      <c r="DA16" s="260"/>
      <c r="DB16" s="260"/>
      <c r="DC16" s="260"/>
      <c r="DD16" s="261"/>
    </row>
    <row r="17" spans="1:108" ht="15" customHeight="1">
      <c r="A17" s="20"/>
      <c r="B17" s="242" t="s">
        <v>74</v>
      </c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3"/>
      <c r="BU17" s="259">
        <v>149329.99</v>
      </c>
      <c r="BV17" s="260"/>
      <c r="BW17" s="260"/>
      <c r="BX17" s="260"/>
      <c r="BY17" s="260"/>
      <c r="BZ17" s="260"/>
      <c r="CA17" s="260"/>
      <c r="CB17" s="260"/>
      <c r="CC17" s="260"/>
      <c r="CD17" s="260"/>
      <c r="CE17" s="260"/>
      <c r="CF17" s="260"/>
      <c r="CG17" s="260"/>
      <c r="CH17" s="260"/>
      <c r="CI17" s="260"/>
      <c r="CJ17" s="260"/>
      <c r="CK17" s="260"/>
      <c r="CL17" s="260"/>
      <c r="CM17" s="260"/>
      <c r="CN17" s="260"/>
      <c r="CO17" s="260"/>
      <c r="CP17" s="260"/>
      <c r="CQ17" s="260"/>
      <c r="CR17" s="260"/>
      <c r="CS17" s="260"/>
      <c r="CT17" s="260"/>
      <c r="CU17" s="260"/>
      <c r="CV17" s="260"/>
      <c r="CW17" s="260"/>
      <c r="CX17" s="260"/>
      <c r="CY17" s="260"/>
      <c r="CZ17" s="260"/>
      <c r="DA17" s="260"/>
      <c r="DB17" s="260"/>
      <c r="DC17" s="260"/>
      <c r="DD17" s="261"/>
    </row>
    <row r="18" spans="1:108" ht="15" customHeight="1">
      <c r="A18" s="20"/>
      <c r="B18" s="242" t="s">
        <v>151</v>
      </c>
      <c r="C18" s="242"/>
      <c r="D18" s="242"/>
      <c r="E18" s="242"/>
      <c r="F18" s="242"/>
      <c r="G18" s="242"/>
      <c r="H18" s="242"/>
      <c r="I18" s="242"/>
      <c r="J18" s="242"/>
      <c r="K18" s="242"/>
      <c r="L18" s="242"/>
      <c r="M18" s="242"/>
      <c r="N18" s="242"/>
      <c r="O18" s="242"/>
      <c r="P18" s="242"/>
      <c r="Q18" s="242"/>
      <c r="R18" s="242"/>
      <c r="S18" s="242"/>
      <c r="T18" s="242"/>
      <c r="U18" s="242"/>
      <c r="V18" s="242"/>
      <c r="W18" s="242"/>
      <c r="X18" s="242"/>
      <c r="Y18" s="242"/>
      <c r="Z18" s="242"/>
      <c r="AA18" s="242"/>
      <c r="AB18" s="242"/>
      <c r="AC18" s="242"/>
      <c r="AD18" s="242"/>
      <c r="AE18" s="242"/>
      <c r="AF18" s="242"/>
      <c r="AG18" s="242"/>
      <c r="AH18" s="242"/>
      <c r="AI18" s="242"/>
      <c r="AJ18" s="242"/>
      <c r="AK18" s="242"/>
      <c r="AL18" s="242"/>
      <c r="AM18" s="242"/>
      <c r="AN18" s="242"/>
      <c r="AO18" s="242"/>
      <c r="AP18" s="242"/>
      <c r="AQ18" s="242"/>
      <c r="AR18" s="242"/>
      <c r="AS18" s="242"/>
      <c r="AT18" s="242"/>
      <c r="AU18" s="242"/>
      <c r="AV18" s="242"/>
      <c r="AW18" s="242"/>
      <c r="AX18" s="242"/>
      <c r="AY18" s="242"/>
      <c r="AZ18" s="242"/>
      <c r="BA18" s="242"/>
      <c r="BB18" s="242"/>
      <c r="BC18" s="242"/>
      <c r="BD18" s="242"/>
      <c r="BE18" s="242"/>
      <c r="BF18" s="242"/>
      <c r="BG18" s="242"/>
      <c r="BH18" s="242"/>
      <c r="BI18" s="242"/>
      <c r="BJ18" s="242"/>
      <c r="BK18" s="242"/>
      <c r="BL18" s="242"/>
      <c r="BM18" s="242"/>
      <c r="BN18" s="242"/>
      <c r="BO18" s="242"/>
      <c r="BP18" s="242"/>
      <c r="BQ18" s="242"/>
      <c r="BR18" s="242"/>
      <c r="BS18" s="242"/>
      <c r="BT18" s="243"/>
      <c r="BU18" s="259"/>
      <c r="BV18" s="260"/>
      <c r="BW18" s="260"/>
      <c r="BX18" s="260"/>
      <c r="BY18" s="260"/>
      <c r="BZ18" s="260"/>
      <c r="CA18" s="260"/>
      <c r="CB18" s="260"/>
      <c r="CC18" s="260"/>
      <c r="CD18" s="260"/>
      <c r="CE18" s="260"/>
      <c r="CF18" s="260"/>
      <c r="CG18" s="260"/>
      <c r="CH18" s="260"/>
      <c r="CI18" s="260"/>
      <c r="CJ18" s="260"/>
      <c r="CK18" s="260"/>
      <c r="CL18" s="260"/>
      <c r="CM18" s="260"/>
      <c r="CN18" s="260"/>
      <c r="CO18" s="260"/>
      <c r="CP18" s="260"/>
      <c r="CQ18" s="260"/>
      <c r="CR18" s="260"/>
      <c r="CS18" s="260"/>
      <c r="CT18" s="260"/>
      <c r="CU18" s="260"/>
      <c r="CV18" s="260"/>
      <c r="CW18" s="260"/>
      <c r="CX18" s="260"/>
      <c r="CY18" s="260"/>
      <c r="CZ18" s="260"/>
      <c r="DA18" s="260"/>
      <c r="DB18" s="260"/>
      <c r="DC18" s="260"/>
      <c r="DD18" s="261"/>
    </row>
    <row r="19" spans="1:108" s="5" customFormat="1" ht="15" customHeight="1">
      <c r="A19" s="18"/>
      <c r="B19" s="249" t="s">
        <v>73</v>
      </c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49"/>
      <c r="Z19" s="249"/>
      <c r="AA19" s="249"/>
      <c r="AB19" s="249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49"/>
      <c r="AN19" s="249"/>
      <c r="AO19" s="249"/>
      <c r="AP19" s="249"/>
      <c r="AQ19" s="249"/>
      <c r="AR19" s="249"/>
      <c r="AS19" s="249"/>
      <c r="AT19" s="249"/>
      <c r="AU19" s="249"/>
      <c r="AV19" s="249"/>
      <c r="AW19" s="249"/>
      <c r="AX19" s="249"/>
      <c r="AY19" s="249"/>
      <c r="AZ19" s="249"/>
      <c r="BA19" s="249"/>
      <c r="BB19" s="249"/>
      <c r="BC19" s="249"/>
      <c r="BD19" s="249"/>
      <c r="BE19" s="249"/>
      <c r="BF19" s="249"/>
      <c r="BG19" s="249"/>
      <c r="BH19" s="249"/>
      <c r="BI19" s="249"/>
      <c r="BJ19" s="249"/>
      <c r="BK19" s="249"/>
      <c r="BL19" s="249"/>
      <c r="BM19" s="249"/>
      <c r="BN19" s="249"/>
      <c r="BO19" s="249"/>
      <c r="BP19" s="249"/>
      <c r="BQ19" s="249"/>
      <c r="BR19" s="249"/>
      <c r="BS19" s="249"/>
      <c r="BT19" s="250"/>
      <c r="BU19" s="266"/>
      <c r="BV19" s="267"/>
      <c r="BW19" s="267"/>
      <c r="BX19" s="267"/>
      <c r="BY19" s="267"/>
      <c r="BZ19" s="267"/>
      <c r="CA19" s="267"/>
      <c r="CB19" s="267"/>
      <c r="CC19" s="267"/>
      <c r="CD19" s="267"/>
      <c r="CE19" s="267"/>
      <c r="CF19" s="267"/>
      <c r="CG19" s="267"/>
      <c r="CH19" s="267"/>
      <c r="CI19" s="267"/>
      <c r="CJ19" s="267"/>
      <c r="CK19" s="267"/>
      <c r="CL19" s="267"/>
      <c r="CM19" s="267"/>
      <c r="CN19" s="267"/>
      <c r="CO19" s="267"/>
      <c r="CP19" s="267"/>
      <c r="CQ19" s="267"/>
      <c r="CR19" s="267"/>
      <c r="CS19" s="267"/>
      <c r="CT19" s="267"/>
      <c r="CU19" s="267"/>
      <c r="CV19" s="267"/>
      <c r="CW19" s="267"/>
      <c r="CX19" s="267"/>
      <c r="CY19" s="267"/>
      <c r="CZ19" s="267"/>
      <c r="DA19" s="267"/>
      <c r="DB19" s="267"/>
      <c r="DC19" s="267"/>
      <c r="DD19" s="268"/>
    </row>
    <row r="20" spans="1:108" ht="12.75" customHeight="1">
      <c r="A20" s="21"/>
      <c r="B20" s="264" t="s">
        <v>8</v>
      </c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5"/>
      <c r="BU20" s="259"/>
      <c r="BV20" s="262"/>
      <c r="BW20" s="262"/>
      <c r="BX20" s="262"/>
      <c r="BY20" s="262"/>
      <c r="BZ20" s="262"/>
      <c r="CA20" s="262"/>
      <c r="CB20" s="262"/>
      <c r="CC20" s="262"/>
      <c r="CD20" s="262"/>
      <c r="CE20" s="262"/>
      <c r="CF20" s="262"/>
      <c r="CG20" s="262"/>
      <c r="CH20" s="262"/>
      <c r="CI20" s="262"/>
      <c r="CJ20" s="262"/>
      <c r="CK20" s="262"/>
      <c r="CL20" s="262"/>
      <c r="CM20" s="262"/>
      <c r="CN20" s="262"/>
      <c r="CO20" s="262"/>
      <c r="CP20" s="262"/>
      <c r="CQ20" s="262"/>
      <c r="CR20" s="262"/>
      <c r="CS20" s="262"/>
      <c r="CT20" s="262"/>
      <c r="CU20" s="262"/>
      <c r="CV20" s="262"/>
      <c r="CW20" s="262"/>
      <c r="CX20" s="262"/>
      <c r="CY20" s="262"/>
      <c r="CZ20" s="262"/>
      <c r="DA20" s="262"/>
      <c r="DB20" s="262"/>
      <c r="DC20" s="262"/>
      <c r="DD20" s="263"/>
    </row>
    <row r="21" spans="1:108" ht="15" customHeight="1">
      <c r="A21" s="20"/>
      <c r="B21" s="242" t="s">
        <v>79</v>
      </c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42"/>
      <c r="AG21" s="242"/>
      <c r="AH21" s="242"/>
      <c r="AI21" s="242"/>
      <c r="AJ21" s="242"/>
      <c r="AK21" s="242"/>
      <c r="AL21" s="242"/>
      <c r="AM21" s="242"/>
      <c r="AN21" s="242"/>
      <c r="AO21" s="242"/>
      <c r="AP21" s="242"/>
      <c r="AQ21" s="242"/>
      <c r="AR21" s="242"/>
      <c r="AS21" s="242"/>
      <c r="AT21" s="242"/>
      <c r="AU21" s="242"/>
      <c r="AV21" s="242"/>
      <c r="AW21" s="242"/>
      <c r="AX21" s="242"/>
      <c r="AY21" s="242"/>
      <c r="AZ21" s="242"/>
      <c r="BA21" s="242"/>
      <c r="BB21" s="242"/>
      <c r="BC21" s="242"/>
      <c r="BD21" s="242"/>
      <c r="BE21" s="242"/>
      <c r="BF21" s="242"/>
      <c r="BG21" s="242"/>
      <c r="BH21" s="242"/>
      <c r="BI21" s="242"/>
      <c r="BJ21" s="242"/>
      <c r="BK21" s="242"/>
      <c r="BL21" s="242"/>
      <c r="BM21" s="242"/>
      <c r="BN21" s="242"/>
      <c r="BO21" s="242"/>
      <c r="BP21" s="242"/>
      <c r="BQ21" s="242"/>
      <c r="BR21" s="242"/>
      <c r="BS21" s="242"/>
      <c r="BT21" s="243"/>
      <c r="BU21" s="259">
        <v>43998.86</v>
      </c>
      <c r="BV21" s="262"/>
      <c r="BW21" s="262"/>
      <c r="BX21" s="262"/>
      <c r="BY21" s="262"/>
      <c r="BZ21" s="262"/>
      <c r="CA21" s="262"/>
      <c r="CB21" s="262"/>
      <c r="CC21" s="262"/>
      <c r="CD21" s="262"/>
      <c r="CE21" s="262"/>
      <c r="CF21" s="262"/>
      <c r="CG21" s="262"/>
      <c r="CH21" s="262"/>
      <c r="CI21" s="262"/>
      <c r="CJ21" s="262"/>
      <c r="CK21" s="262"/>
      <c r="CL21" s="262"/>
      <c r="CM21" s="262"/>
      <c r="CN21" s="262"/>
      <c r="CO21" s="262"/>
      <c r="CP21" s="262"/>
      <c r="CQ21" s="262"/>
      <c r="CR21" s="262"/>
      <c r="CS21" s="262"/>
      <c r="CT21" s="262"/>
      <c r="CU21" s="262"/>
      <c r="CV21" s="262"/>
      <c r="CW21" s="262"/>
      <c r="CX21" s="262"/>
      <c r="CY21" s="262"/>
      <c r="CZ21" s="262"/>
      <c r="DA21" s="262"/>
      <c r="DB21" s="262"/>
      <c r="DC21" s="262"/>
      <c r="DD21" s="263"/>
    </row>
    <row r="22" spans="1:108" ht="14.25" customHeight="1">
      <c r="A22" s="21"/>
      <c r="B22" s="264" t="s">
        <v>4</v>
      </c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5"/>
      <c r="BU22" s="259"/>
      <c r="BV22" s="262"/>
      <c r="BW22" s="262"/>
      <c r="BX22" s="262"/>
      <c r="BY22" s="262"/>
      <c r="BZ22" s="262"/>
      <c r="CA22" s="262"/>
      <c r="CB22" s="262"/>
      <c r="CC22" s="262"/>
      <c r="CD22" s="262"/>
      <c r="CE22" s="262"/>
      <c r="CF22" s="262"/>
      <c r="CG22" s="262"/>
      <c r="CH22" s="262"/>
      <c r="CI22" s="262"/>
      <c r="CJ22" s="262"/>
      <c r="CK22" s="262"/>
      <c r="CL22" s="262"/>
      <c r="CM22" s="262"/>
      <c r="CN22" s="262"/>
      <c r="CO22" s="262"/>
      <c r="CP22" s="262"/>
      <c r="CQ22" s="262"/>
      <c r="CR22" s="262"/>
      <c r="CS22" s="262"/>
      <c r="CT22" s="262"/>
      <c r="CU22" s="262"/>
      <c r="CV22" s="262"/>
      <c r="CW22" s="262"/>
      <c r="CX22" s="262"/>
      <c r="CY22" s="262"/>
      <c r="CZ22" s="262"/>
      <c r="DA22" s="262"/>
      <c r="DB22" s="262"/>
      <c r="DC22" s="262"/>
      <c r="DD22" s="263"/>
    </row>
    <row r="23" spans="1:108" ht="15.75" customHeight="1">
      <c r="A23" s="23"/>
      <c r="B23" s="237" t="s">
        <v>80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7"/>
      <c r="BI23" s="237"/>
      <c r="BJ23" s="237"/>
      <c r="BK23" s="237"/>
      <c r="BL23" s="237"/>
      <c r="BM23" s="237"/>
      <c r="BN23" s="237"/>
      <c r="BO23" s="237"/>
      <c r="BP23" s="237"/>
      <c r="BQ23" s="237"/>
      <c r="BR23" s="237"/>
      <c r="BS23" s="237"/>
      <c r="BT23" s="238"/>
      <c r="BU23" s="239">
        <f>BU21</f>
        <v>43998.86</v>
      </c>
      <c r="BV23" s="240"/>
      <c r="BW23" s="240"/>
      <c r="BX23" s="240"/>
      <c r="BY23" s="240"/>
      <c r="BZ23" s="240"/>
      <c r="CA23" s="240"/>
      <c r="CB23" s="240"/>
      <c r="CC23" s="240"/>
      <c r="CD23" s="240"/>
      <c r="CE23" s="240"/>
      <c r="CF23" s="240"/>
      <c r="CG23" s="240"/>
      <c r="CH23" s="240"/>
      <c r="CI23" s="240"/>
      <c r="CJ23" s="240"/>
      <c r="CK23" s="240"/>
      <c r="CL23" s="240"/>
      <c r="CM23" s="240"/>
      <c r="CN23" s="240"/>
      <c r="CO23" s="240"/>
      <c r="CP23" s="240"/>
      <c r="CQ23" s="240"/>
      <c r="CR23" s="240"/>
      <c r="CS23" s="240"/>
      <c r="CT23" s="240"/>
      <c r="CU23" s="240"/>
      <c r="CV23" s="240"/>
      <c r="CW23" s="240"/>
      <c r="CX23" s="240"/>
      <c r="CY23" s="240"/>
      <c r="CZ23" s="240"/>
      <c r="DA23" s="240"/>
      <c r="DB23" s="240"/>
      <c r="DC23" s="240"/>
      <c r="DD23" s="241"/>
    </row>
    <row r="24" spans="1:108" ht="27.75" customHeight="1">
      <c r="A24" s="23"/>
      <c r="B24" s="237" t="s">
        <v>81</v>
      </c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8"/>
      <c r="BU24" s="239"/>
      <c r="BV24" s="240"/>
      <c r="BW24" s="240"/>
      <c r="BX24" s="240"/>
      <c r="BY24" s="240"/>
      <c r="BZ24" s="240"/>
      <c r="CA24" s="240"/>
      <c r="CB24" s="240"/>
      <c r="CC24" s="240"/>
      <c r="CD24" s="240"/>
      <c r="CE24" s="240"/>
      <c r="CF24" s="240"/>
      <c r="CG24" s="240"/>
      <c r="CH24" s="240"/>
      <c r="CI24" s="240"/>
      <c r="CJ24" s="240"/>
      <c r="CK24" s="240"/>
      <c r="CL24" s="240"/>
      <c r="CM24" s="240"/>
      <c r="CN24" s="240"/>
      <c r="CO24" s="240"/>
      <c r="CP24" s="240"/>
      <c r="CQ24" s="240"/>
      <c r="CR24" s="240"/>
      <c r="CS24" s="240"/>
      <c r="CT24" s="240"/>
      <c r="CU24" s="240"/>
      <c r="CV24" s="240"/>
      <c r="CW24" s="240"/>
      <c r="CX24" s="240"/>
      <c r="CY24" s="240"/>
      <c r="CZ24" s="240"/>
      <c r="DA24" s="240"/>
      <c r="DB24" s="240"/>
      <c r="DC24" s="240"/>
      <c r="DD24" s="241"/>
    </row>
    <row r="25" spans="1:108" ht="15.75" customHeight="1">
      <c r="A25" s="23"/>
      <c r="B25" s="242" t="s">
        <v>82</v>
      </c>
      <c r="C25" s="24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242"/>
      <c r="Z25" s="242"/>
      <c r="AA25" s="242"/>
      <c r="AB25" s="242"/>
      <c r="AC25" s="242"/>
      <c r="AD25" s="242"/>
      <c r="AE25" s="242"/>
      <c r="AF25" s="242"/>
      <c r="AG25" s="242"/>
      <c r="AH25" s="242"/>
      <c r="AI25" s="242"/>
      <c r="AJ25" s="242"/>
      <c r="AK25" s="242"/>
      <c r="AL25" s="242"/>
      <c r="AM25" s="242"/>
      <c r="AN25" s="242"/>
      <c r="AO25" s="242"/>
      <c r="AP25" s="242"/>
      <c r="AQ25" s="242"/>
      <c r="AR25" s="242"/>
      <c r="AS25" s="242"/>
      <c r="AT25" s="242"/>
      <c r="AU25" s="242"/>
      <c r="AV25" s="242"/>
      <c r="AW25" s="242"/>
      <c r="AX25" s="242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42"/>
      <c r="BM25" s="242"/>
      <c r="BN25" s="242"/>
      <c r="BO25" s="242"/>
      <c r="BP25" s="242"/>
      <c r="BQ25" s="242"/>
      <c r="BR25" s="242"/>
      <c r="BS25" s="242"/>
      <c r="BT25" s="243"/>
      <c r="BU25" s="239"/>
      <c r="BV25" s="240"/>
      <c r="BW25" s="240"/>
      <c r="BX25" s="240"/>
      <c r="BY25" s="240"/>
      <c r="BZ25" s="240"/>
      <c r="CA25" s="240"/>
      <c r="CB25" s="240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240"/>
      <c r="CO25" s="240"/>
      <c r="CP25" s="240"/>
      <c r="CQ25" s="240"/>
      <c r="CR25" s="240"/>
      <c r="CS25" s="240"/>
      <c r="CT25" s="240"/>
      <c r="CU25" s="240"/>
      <c r="CV25" s="240"/>
      <c r="CW25" s="240"/>
      <c r="CX25" s="240"/>
      <c r="CY25" s="240"/>
      <c r="CZ25" s="240"/>
      <c r="DA25" s="240"/>
      <c r="DB25" s="240"/>
      <c r="DC25" s="240"/>
      <c r="DD25" s="241"/>
    </row>
    <row r="26" spans="1:108" ht="26.25" customHeight="1">
      <c r="A26" s="23"/>
      <c r="B26" s="237" t="s">
        <v>139</v>
      </c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37"/>
      <c r="BT26" s="238"/>
      <c r="BU26" s="239"/>
      <c r="BV26" s="240"/>
      <c r="BW26" s="240"/>
      <c r="BX26" s="240"/>
      <c r="BY26" s="240"/>
      <c r="BZ26" s="240"/>
      <c r="CA26" s="240"/>
      <c r="CB26" s="240"/>
      <c r="CC26" s="240"/>
      <c r="CD26" s="240"/>
      <c r="CE26" s="240"/>
      <c r="CF26" s="240"/>
      <c r="CG26" s="240"/>
      <c r="CH26" s="240"/>
      <c r="CI26" s="240"/>
      <c r="CJ26" s="240"/>
      <c r="CK26" s="240"/>
      <c r="CL26" s="240"/>
      <c r="CM26" s="240"/>
      <c r="CN26" s="240"/>
      <c r="CO26" s="240"/>
      <c r="CP26" s="240"/>
      <c r="CQ26" s="240"/>
      <c r="CR26" s="240"/>
      <c r="CS26" s="240"/>
      <c r="CT26" s="240"/>
      <c r="CU26" s="240"/>
      <c r="CV26" s="240"/>
      <c r="CW26" s="240"/>
      <c r="CX26" s="240"/>
      <c r="CY26" s="240"/>
      <c r="CZ26" s="240"/>
      <c r="DA26" s="240"/>
      <c r="DB26" s="240"/>
      <c r="DC26" s="240"/>
      <c r="DD26" s="241"/>
    </row>
    <row r="27" spans="1:108" ht="27.75" customHeight="1">
      <c r="A27" s="20"/>
      <c r="B27" s="242" t="s">
        <v>140</v>
      </c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42"/>
      <c r="T27" s="242"/>
      <c r="U27" s="242"/>
      <c r="V27" s="242"/>
      <c r="W27" s="242"/>
      <c r="X27" s="242"/>
      <c r="Y27" s="242"/>
      <c r="Z27" s="242"/>
      <c r="AA27" s="242"/>
      <c r="AB27" s="242"/>
      <c r="AC27" s="242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  <c r="BB27" s="242"/>
      <c r="BC27" s="242"/>
      <c r="BD27" s="242"/>
      <c r="BE27" s="242"/>
      <c r="BF27" s="242"/>
      <c r="BG27" s="242"/>
      <c r="BH27" s="242"/>
      <c r="BI27" s="242"/>
      <c r="BJ27" s="242"/>
      <c r="BK27" s="242"/>
      <c r="BL27" s="242"/>
      <c r="BM27" s="242"/>
      <c r="BN27" s="242"/>
      <c r="BO27" s="242"/>
      <c r="BP27" s="242"/>
      <c r="BQ27" s="242"/>
      <c r="BR27" s="242"/>
      <c r="BS27" s="242"/>
      <c r="BT27" s="243"/>
      <c r="BU27" s="239">
        <f>BU31+BU33+BU34+BU37+BU38</f>
        <v>103036.8</v>
      </c>
      <c r="BV27" s="240"/>
      <c r="BW27" s="240"/>
      <c r="BX27" s="240"/>
      <c r="BY27" s="240"/>
      <c r="BZ27" s="240"/>
      <c r="CA27" s="240"/>
      <c r="CB27" s="240"/>
      <c r="CC27" s="240"/>
      <c r="CD27" s="240"/>
      <c r="CE27" s="240"/>
      <c r="CF27" s="240"/>
      <c r="CG27" s="240"/>
      <c r="CH27" s="240"/>
      <c r="CI27" s="240"/>
      <c r="CJ27" s="240"/>
      <c r="CK27" s="240"/>
      <c r="CL27" s="240"/>
      <c r="CM27" s="240"/>
      <c r="CN27" s="240"/>
      <c r="CO27" s="240"/>
      <c r="CP27" s="240"/>
      <c r="CQ27" s="240"/>
      <c r="CR27" s="240"/>
      <c r="CS27" s="240"/>
      <c r="CT27" s="240"/>
      <c r="CU27" s="240"/>
      <c r="CV27" s="240"/>
      <c r="CW27" s="240"/>
      <c r="CX27" s="240"/>
      <c r="CY27" s="240"/>
      <c r="CZ27" s="240"/>
      <c r="DA27" s="240"/>
      <c r="DB27" s="240"/>
      <c r="DC27" s="240"/>
      <c r="DD27" s="241"/>
    </row>
    <row r="28" spans="1:108" ht="17.25" customHeight="1">
      <c r="A28" s="20"/>
      <c r="B28" s="242" t="s">
        <v>4</v>
      </c>
      <c r="C28" s="242"/>
      <c r="D28" s="242"/>
      <c r="E28" s="242"/>
      <c r="F28" s="242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242"/>
      <c r="AL28" s="242"/>
      <c r="AM28" s="242"/>
      <c r="AN28" s="242"/>
      <c r="AO28" s="242"/>
      <c r="AP28" s="242"/>
      <c r="AQ28" s="242"/>
      <c r="AR28" s="242"/>
      <c r="AS28" s="242"/>
      <c r="AT28" s="242"/>
      <c r="AU28" s="242"/>
      <c r="AV28" s="242"/>
      <c r="AW28" s="242"/>
      <c r="AX28" s="242"/>
      <c r="AY28" s="242"/>
      <c r="AZ28" s="242"/>
      <c r="BA28" s="242"/>
      <c r="BB28" s="242"/>
      <c r="BC28" s="242"/>
      <c r="BD28" s="242"/>
      <c r="BE28" s="242"/>
      <c r="BF28" s="242"/>
      <c r="BG28" s="242"/>
      <c r="BH28" s="242"/>
      <c r="BI28" s="242"/>
      <c r="BJ28" s="242"/>
      <c r="BK28" s="242"/>
      <c r="BL28" s="242"/>
      <c r="BM28" s="242"/>
      <c r="BN28" s="242"/>
      <c r="BO28" s="242"/>
      <c r="BP28" s="242"/>
      <c r="BQ28" s="242"/>
      <c r="BR28" s="242"/>
      <c r="BS28" s="242"/>
      <c r="BT28" s="243"/>
      <c r="BU28" s="72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4"/>
    </row>
    <row r="29" spans="1:108" ht="17.25" customHeight="1">
      <c r="A29" s="20"/>
      <c r="B29" s="242" t="s">
        <v>141</v>
      </c>
      <c r="C29" s="242"/>
      <c r="D29" s="242"/>
      <c r="E29" s="242"/>
      <c r="F29" s="242"/>
      <c r="G29" s="242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  <c r="U29" s="242"/>
      <c r="V29" s="242"/>
      <c r="W29" s="242"/>
      <c r="X29" s="242"/>
      <c r="Y29" s="242"/>
      <c r="Z29" s="242"/>
      <c r="AA29" s="242"/>
      <c r="AB29" s="242"/>
      <c r="AC29" s="242"/>
      <c r="AD29" s="242"/>
      <c r="AE29" s="242"/>
      <c r="AF29" s="242"/>
      <c r="AG29" s="242"/>
      <c r="AH29" s="242"/>
      <c r="AI29" s="242"/>
      <c r="AJ29" s="242"/>
      <c r="AK29" s="242"/>
      <c r="AL29" s="242"/>
      <c r="AM29" s="242"/>
      <c r="AN29" s="242"/>
      <c r="AO29" s="242"/>
      <c r="AP29" s="242"/>
      <c r="AQ29" s="242"/>
      <c r="AR29" s="242"/>
      <c r="AS29" s="242"/>
      <c r="AT29" s="242"/>
      <c r="AU29" s="242"/>
      <c r="AV29" s="242"/>
      <c r="AW29" s="242"/>
      <c r="AX29" s="242"/>
      <c r="AY29" s="242"/>
      <c r="AZ29" s="242"/>
      <c r="BA29" s="242"/>
      <c r="BB29" s="242"/>
      <c r="BC29" s="242"/>
      <c r="BD29" s="242"/>
      <c r="BE29" s="242"/>
      <c r="BF29" s="242"/>
      <c r="BG29" s="242"/>
      <c r="BH29" s="242"/>
      <c r="BI29" s="242"/>
      <c r="BJ29" s="242"/>
      <c r="BK29" s="242"/>
      <c r="BL29" s="242"/>
      <c r="BM29" s="242"/>
      <c r="BN29" s="242"/>
      <c r="BO29" s="242"/>
      <c r="BP29" s="242"/>
      <c r="BQ29" s="242"/>
      <c r="BR29" s="242"/>
      <c r="BS29" s="242"/>
      <c r="BT29" s="243"/>
      <c r="BU29" s="72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4"/>
    </row>
    <row r="30" spans="1:108" ht="17.25" customHeight="1">
      <c r="A30" s="20"/>
      <c r="B30" s="242" t="s">
        <v>142</v>
      </c>
      <c r="C30" s="242"/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  <c r="Y30" s="242"/>
      <c r="Z30" s="242"/>
      <c r="AA30" s="242"/>
      <c r="AB30" s="242"/>
      <c r="AC30" s="242"/>
      <c r="AD30" s="242"/>
      <c r="AE30" s="242"/>
      <c r="AF30" s="242"/>
      <c r="AG30" s="242"/>
      <c r="AH30" s="242"/>
      <c r="AI30" s="242"/>
      <c r="AJ30" s="242"/>
      <c r="AK30" s="242"/>
      <c r="AL30" s="242"/>
      <c r="AM30" s="242"/>
      <c r="AN30" s="242"/>
      <c r="AO30" s="242"/>
      <c r="AP30" s="242"/>
      <c r="AQ30" s="242"/>
      <c r="AR30" s="242"/>
      <c r="AS30" s="242"/>
      <c r="AT30" s="242"/>
      <c r="AU30" s="242"/>
      <c r="AV30" s="242"/>
      <c r="AW30" s="242"/>
      <c r="AX30" s="242"/>
      <c r="AY30" s="242"/>
      <c r="AZ30" s="242"/>
      <c r="BA30" s="242"/>
      <c r="BB30" s="242"/>
      <c r="BC30" s="242"/>
      <c r="BD30" s="242"/>
      <c r="BE30" s="242"/>
      <c r="BF30" s="242"/>
      <c r="BG30" s="242"/>
      <c r="BH30" s="242"/>
      <c r="BI30" s="242"/>
      <c r="BJ30" s="242"/>
      <c r="BK30" s="242"/>
      <c r="BL30" s="242"/>
      <c r="BM30" s="242"/>
      <c r="BN30" s="242"/>
      <c r="BO30" s="242"/>
      <c r="BP30" s="242"/>
      <c r="BQ30" s="242"/>
      <c r="BR30" s="242"/>
      <c r="BS30" s="242"/>
      <c r="BT30" s="243"/>
      <c r="BU30" s="244"/>
      <c r="BV30" s="245"/>
      <c r="BW30" s="245"/>
      <c r="BX30" s="245"/>
      <c r="BY30" s="245"/>
      <c r="BZ30" s="245"/>
      <c r="CA30" s="245"/>
      <c r="CB30" s="245"/>
      <c r="CC30" s="245"/>
      <c r="CD30" s="245"/>
      <c r="CE30" s="245"/>
      <c r="CF30" s="245"/>
      <c r="CG30" s="245"/>
      <c r="CH30" s="245"/>
      <c r="CI30" s="245"/>
      <c r="CJ30" s="245"/>
      <c r="CK30" s="245"/>
      <c r="CL30" s="245"/>
      <c r="CM30" s="245"/>
      <c r="CN30" s="245"/>
      <c r="CO30" s="245"/>
      <c r="CP30" s="245"/>
      <c r="CQ30" s="245"/>
      <c r="CR30" s="245"/>
      <c r="CS30" s="245"/>
      <c r="CT30" s="245"/>
      <c r="CU30" s="245"/>
      <c r="CV30" s="245"/>
      <c r="CW30" s="245"/>
      <c r="CX30" s="245"/>
      <c r="CY30" s="245"/>
      <c r="CZ30" s="245"/>
      <c r="DA30" s="245"/>
      <c r="DB30" s="245"/>
      <c r="DC30" s="245"/>
      <c r="DD30" s="246"/>
    </row>
    <row r="31" spans="1:108" ht="17.25" customHeight="1">
      <c r="A31" s="20"/>
      <c r="B31" s="242" t="s">
        <v>143</v>
      </c>
      <c r="C31" s="242"/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242"/>
      <c r="AD31" s="242"/>
      <c r="AE31" s="242"/>
      <c r="AF31" s="242"/>
      <c r="AG31" s="242"/>
      <c r="AH31" s="242"/>
      <c r="AI31" s="242"/>
      <c r="AJ31" s="242"/>
      <c r="AK31" s="242"/>
      <c r="AL31" s="242"/>
      <c r="AM31" s="242"/>
      <c r="AN31" s="242"/>
      <c r="AO31" s="242"/>
      <c r="AP31" s="242"/>
      <c r="AQ31" s="242"/>
      <c r="AR31" s="242"/>
      <c r="AS31" s="242"/>
      <c r="AT31" s="242"/>
      <c r="AU31" s="242"/>
      <c r="AV31" s="242"/>
      <c r="AW31" s="242"/>
      <c r="AX31" s="242"/>
      <c r="AY31" s="242"/>
      <c r="AZ31" s="242"/>
      <c r="BA31" s="242"/>
      <c r="BB31" s="242"/>
      <c r="BC31" s="242"/>
      <c r="BD31" s="242"/>
      <c r="BE31" s="242"/>
      <c r="BF31" s="242"/>
      <c r="BG31" s="242"/>
      <c r="BH31" s="242"/>
      <c r="BI31" s="242"/>
      <c r="BJ31" s="242"/>
      <c r="BK31" s="242"/>
      <c r="BL31" s="242"/>
      <c r="BM31" s="242"/>
      <c r="BN31" s="242"/>
      <c r="BO31" s="242"/>
      <c r="BP31" s="242"/>
      <c r="BQ31" s="242"/>
      <c r="BR31" s="242"/>
      <c r="BS31" s="242"/>
      <c r="BT31" s="243"/>
      <c r="BU31" s="244">
        <v>7953.17</v>
      </c>
      <c r="BV31" s="245"/>
      <c r="BW31" s="245"/>
      <c r="BX31" s="245"/>
      <c r="BY31" s="245"/>
      <c r="BZ31" s="245"/>
      <c r="CA31" s="245"/>
      <c r="CB31" s="245"/>
      <c r="CC31" s="245"/>
      <c r="CD31" s="245"/>
      <c r="CE31" s="245"/>
      <c r="CF31" s="245"/>
      <c r="CG31" s="245"/>
      <c r="CH31" s="245"/>
      <c r="CI31" s="245"/>
      <c r="CJ31" s="245"/>
      <c r="CK31" s="245"/>
      <c r="CL31" s="245"/>
      <c r="CM31" s="245"/>
      <c r="CN31" s="245"/>
      <c r="CO31" s="245"/>
      <c r="CP31" s="245"/>
      <c r="CQ31" s="245"/>
      <c r="CR31" s="245"/>
      <c r="CS31" s="245"/>
      <c r="CT31" s="245"/>
      <c r="CU31" s="245"/>
      <c r="CV31" s="245"/>
      <c r="CW31" s="245"/>
      <c r="CX31" s="245"/>
      <c r="CY31" s="245"/>
      <c r="CZ31" s="245"/>
      <c r="DA31" s="245"/>
      <c r="DB31" s="245"/>
      <c r="DC31" s="245"/>
      <c r="DD31" s="246"/>
    </row>
    <row r="32" spans="1:108" ht="17.25" customHeight="1">
      <c r="A32" s="20"/>
      <c r="B32" s="242" t="s">
        <v>144</v>
      </c>
      <c r="C32" s="242"/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242"/>
      <c r="Y32" s="242"/>
      <c r="Z32" s="242"/>
      <c r="AA32" s="242"/>
      <c r="AB32" s="242"/>
      <c r="AC32" s="242"/>
      <c r="AD32" s="242"/>
      <c r="AE32" s="242"/>
      <c r="AF32" s="242"/>
      <c r="AG32" s="242"/>
      <c r="AH32" s="242"/>
      <c r="AI32" s="242"/>
      <c r="AJ32" s="242"/>
      <c r="AK32" s="242"/>
      <c r="AL32" s="242"/>
      <c r="AM32" s="242"/>
      <c r="AN32" s="242"/>
      <c r="AO32" s="242"/>
      <c r="AP32" s="242"/>
      <c r="AQ32" s="242"/>
      <c r="AR32" s="242"/>
      <c r="AS32" s="242"/>
      <c r="AT32" s="242"/>
      <c r="AU32" s="242"/>
      <c r="AV32" s="242"/>
      <c r="AW32" s="242"/>
      <c r="AX32" s="242"/>
      <c r="AY32" s="242"/>
      <c r="AZ32" s="242"/>
      <c r="BA32" s="242"/>
      <c r="BB32" s="242"/>
      <c r="BC32" s="242"/>
      <c r="BD32" s="242"/>
      <c r="BE32" s="242"/>
      <c r="BF32" s="242"/>
      <c r="BG32" s="242"/>
      <c r="BH32" s="242"/>
      <c r="BI32" s="242"/>
      <c r="BJ32" s="242"/>
      <c r="BK32" s="242"/>
      <c r="BL32" s="242"/>
      <c r="BM32" s="242"/>
      <c r="BN32" s="242"/>
      <c r="BO32" s="242"/>
      <c r="BP32" s="242"/>
      <c r="BQ32" s="242"/>
      <c r="BR32" s="242"/>
      <c r="BS32" s="242"/>
      <c r="BT32" s="243"/>
      <c r="BU32" s="244"/>
      <c r="BV32" s="245"/>
      <c r="BW32" s="245"/>
      <c r="BX32" s="245"/>
      <c r="BY32" s="245"/>
      <c r="BZ32" s="245"/>
      <c r="CA32" s="245"/>
      <c r="CB32" s="245"/>
      <c r="CC32" s="245"/>
      <c r="CD32" s="245"/>
      <c r="CE32" s="245"/>
      <c r="CF32" s="245"/>
      <c r="CG32" s="245"/>
      <c r="CH32" s="245"/>
      <c r="CI32" s="245"/>
      <c r="CJ32" s="245"/>
      <c r="CK32" s="245"/>
      <c r="CL32" s="245"/>
      <c r="CM32" s="245"/>
      <c r="CN32" s="245"/>
      <c r="CO32" s="245"/>
      <c r="CP32" s="245"/>
      <c r="CQ32" s="245"/>
      <c r="CR32" s="245"/>
      <c r="CS32" s="245"/>
      <c r="CT32" s="245"/>
      <c r="CU32" s="245"/>
      <c r="CV32" s="245"/>
      <c r="CW32" s="245"/>
      <c r="CX32" s="245"/>
      <c r="CY32" s="245"/>
      <c r="CZ32" s="245"/>
      <c r="DA32" s="245"/>
      <c r="DB32" s="245"/>
      <c r="DC32" s="245"/>
      <c r="DD32" s="246"/>
    </row>
    <row r="33" spans="1:108" ht="17.25" customHeight="1">
      <c r="A33" s="20"/>
      <c r="B33" s="242" t="s">
        <v>145</v>
      </c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2"/>
      <c r="Y33" s="242"/>
      <c r="Z33" s="242"/>
      <c r="AA33" s="242"/>
      <c r="AB33" s="242"/>
      <c r="AC33" s="242"/>
      <c r="AD33" s="242"/>
      <c r="AE33" s="242"/>
      <c r="AF33" s="242"/>
      <c r="AG33" s="242"/>
      <c r="AH33" s="242"/>
      <c r="AI33" s="242"/>
      <c r="AJ33" s="242"/>
      <c r="AK33" s="242"/>
      <c r="AL33" s="242"/>
      <c r="AM33" s="242"/>
      <c r="AN33" s="242"/>
      <c r="AO33" s="242"/>
      <c r="AP33" s="242"/>
      <c r="AQ33" s="242"/>
      <c r="AR33" s="242"/>
      <c r="AS33" s="242"/>
      <c r="AT33" s="242"/>
      <c r="AU33" s="242"/>
      <c r="AV33" s="242"/>
      <c r="AW33" s="242"/>
      <c r="AX33" s="242"/>
      <c r="AY33" s="242"/>
      <c r="AZ33" s="242"/>
      <c r="BA33" s="242"/>
      <c r="BB33" s="242"/>
      <c r="BC33" s="242"/>
      <c r="BD33" s="242"/>
      <c r="BE33" s="242"/>
      <c r="BF33" s="242"/>
      <c r="BG33" s="242"/>
      <c r="BH33" s="242"/>
      <c r="BI33" s="242"/>
      <c r="BJ33" s="242"/>
      <c r="BK33" s="242"/>
      <c r="BL33" s="242"/>
      <c r="BM33" s="242"/>
      <c r="BN33" s="242"/>
      <c r="BO33" s="242"/>
      <c r="BP33" s="242"/>
      <c r="BQ33" s="242"/>
      <c r="BR33" s="242"/>
      <c r="BS33" s="242"/>
      <c r="BT33" s="243"/>
      <c r="BU33" s="244">
        <v>18926.509999999998</v>
      </c>
      <c r="BV33" s="245"/>
      <c r="BW33" s="245"/>
      <c r="BX33" s="245"/>
      <c r="BY33" s="245"/>
      <c r="BZ33" s="245"/>
      <c r="CA33" s="245"/>
      <c r="CB33" s="245"/>
      <c r="CC33" s="245"/>
      <c r="CD33" s="245"/>
      <c r="CE33" s="245"/>
      <c r="CF33" s="245"/>
      <c r="CG33" s="245"/>
      <c r="CH33" s="245"/>
      <c r="CI33" s="245"/>
      <c r="CJ33" s="245"/>
      <c r="CK33" s="245"/>
      <c r="CL33" s="245"/>
      <c r="CM33" s="245"/>
      <c r="CN33" s="245"/>
      <c r="CO33" s="245"/>
      <c r="CP33" s="245"/>
      <c r="CQ33" s="245"/>
      <c r="CR33" s="245"/>
      <c r="CS33" s="245"/>
      <c r="CT33" s="245"/>
      <c r="CU33" s="245"/>
      <c r="CV33" s="245"/>
      <c r="CW33" s="245"/>
      <c r="CX33" s="245"/>
      <c r="CY33" s="245"/>
      <c r="CZ33" s="245"/>
      <c r="DA33" s="245"/>
      <c r="DB33" s="245"/>
      <c r="DC33" s="245"/>
      <c r="DD33" s="246"/>
    </row>
    <row r="34" spans="1:108" ht="17.25" customHeight="1">
      <c r="A34" s="20"/>
      <c r="B34" s="242" t="s">
        <v>152</v>
      </c>
      <c r="C34" s="242"/>
      <c r="D34" s="242"/>
      <c r="E34" s="242"/>
      <c r="F34" s="242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42"/>
      <c r="AG34" s="242"/>
      <c r="AH34" s="242"/>
      <c r="AI34" s="242"/>
      <c r="AJ34" s="242"/>
      <c r="AK34" s="242"/>
      <c r="AL34" s="242"/>
      <c r="AM34" s="242"/>
      <c r="AN34" s="242"/>
      <c r="AO34" s="242"/>
      <c r="AP34" s="242"/>
      <c r="AQ34" s="242"/>
      <c r="AR34" s="242"/>
      <c r="AS34" s="242"/>
      <c r="AT34" s="242"/>
      <c r="AU34" s="242"/>
      <c r="AV34" s="242"/>
      <c r="AW34" s="242"/>
      <c r="AX34" s="242"/>
      <c r="AY34" s="242"/>
      <c r="AZ34" s="242"/>
      <c r="BA34" s="242"/>
      <c r="BB34" s="242"/>
      <c r="BC34" s="242"/>
      <c r="BD34" s="242"/>
      <c r="BE34" s="242"/>
      <c r="BF34" s="242"/>
      <c r="BG34" s="242"/>
      <c r="BH34" s="242"/>
      <c r="BI34" s="242"/>
      <c r="BJ34" s="242"/>
      <c r="BK34" s="242"/>
      <c r="BL34" s="242"/>
      <c r="BM34" s="242"/>
      <c r="BN34" s="242"/>
      <c r="BO34" s="242"/>
      <c r="BP34" s="242"/>
      <c r="BQ34" s="242"/>
      <c r="BR34" s="242"/>
      <c r="BS34" s="242"/>
      <c r="BT34" s="243"/>
      <c r="BU34" s="244">
        <v>20903</v>
      </c>
      <c r="BV34" s="245"/>
      <c r="BW34" s="245"/>
      <c r="BX34" s="245"/>
      <c r="BY34" s="245"/>
      <c r="BZ34" s="245"/>
      <c r="CA34" s="245"/>
      <c r="CB34" s="245"/>
      <c r="CC34" s="245"/>
      <c r="CD34" s="245"/>
      <c r="CE34" s="245"/>
      <c r="CF34" s="245"/>
      <c r="CG34" s="245"/>
      <c r="CH34" s="245"/>
      <c r="CI34" s="245"/>
      <c r="CJ34" s="245"/>
      <c r="CK34" s="245"/>
      <c r="CL34" s="245"/>
      <c r="CM34" s="245"/>
      <c r="CN34" s="245"/>
      <c r="CO34" s="245"/>
      <c r="CP34" s="245"/>
      <c r="CQ34" s="245"/>
      <c r="CR34" s="245"/>
      <c r="CS34" s="245"/>
      <c r="CT34" s="245"/>
      <c r="CU34" s="245"/>
      <c r="CV34" s="245"/>
      <c r="CW34" s="245"/>
      <c r="CX34" s="245"/>
      <c r="CY34" s="245"/>
      <c r="CZ34" s="245"/>
      <c r="DA34" s="245"/>
      <c r="DB34" s="245"/>
      <c r="DC34" s="245"/>
      <c r="DD34" s="246"/>
    </row>
    <row r="35" spans="1:108" ht="17.25" customHeight="1">
      <c r="A35" s="20"/>
      <c r="B35" s="242" t="s">
        <v>154</v>
      </c>
      <c r="C35" s="242"/>
      <c r="D35" s="242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2"/>
      <c r="X35" s="242"/>
      <c r="Y35" s="242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2"/>
      <c r="AK35" s="242"/>
      <c r="AL35" s="242"/>
      <c r="AM35" s="242"/>
      <c r="AN35" s="242"/>
      <c r="AO35" s="242"/>
      <c r="AP35" s="242"/>
      <c r="AQ35" s="242"/>
      <c r="AR35" s="242"/>
      <c r="AS35" s="242"/>
      <c r="AT35" s="242"/>
      <c r="AU35" s="242"/>
      <c r="AV35" s="242"/>
      <c r="AW35" s="242"/>
      <c r="AX35" s="242"/>
      <c r="AY35" s="242"/>
      <c r="AZ35" s="242"/>
      <c r="BA35" s="242"/>
      <c r="BB35" s="242"/>
      <c r="BC35" s="242"/>
      <c r="BD35" s="242"/>
      <c r="BE35" s="242"/>
      <c r="BF35" s="242"/>
      <c r="BG35" s="242"/>
      <c r="BH35" s="242"/>
      <c r="BI35" s="242"/>
      <c r="BJ35" s="242"/>
      <c r="BK35" s="242"/>
      <c r="BL35" s="242"/>
      <c r="BM35" s="242"/>
      <c r="BN35" s="242"/>
      <c r="BO35" s="242"/>
      <c r="BP35" s="242"/>
      <c r="BQ35" s="242"/>
      <c r="BR35" s="242"/>
      <c r="BS35" s="242"/>
      <c r="BT35" s="243"/>
      <c r="BU35" s="69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1"/>
    </row>
    <row r="36" spans="1:108" ht="17.25" customHeight="1">
      <c r="A36" s="20"/>
      <c r="B36" s="242" t="s">
        <v>155</v>
      </c>
      <c r="C36" s="242"/>
      <c r="D36" s="242"/>
      <c r="E36" s="242"/>
      <c r="F36" s="242"/>
      <c r="G36" s="242"/>
      <c r="H36" s="242"/>
      <c r="I36" s="242"/>
      <c r="J36" s="242"/>
      <c r="K36" s="242"/>
      <c r="L36" s="242"/>
      <c r="M36" s="242"/>
      <c r="N36" s="242"/>
      <c r="O36" s="242"/>
      <c r="P36" s="242"/>
      <c r="Q36" s="242"/>
      <c r="R36" s="242"/>
      <c r="S36" s="242"/>
      <c r="T36" s="242"/>
      <c r="U36" s="242"/>
      <c r="V36" s="242"/>
      <c r="W36" s="242"/>
      <c r="X36" s="242"/>
      <c r="Y36" s="242"/>
      <c r="Z36" s="242"/>
      <c r="AA36" s="242"/>
      <c r="AB36" s="242"/>
      <c r="AC36" s="242"/>
      <c r="AD36" s="242"/>
      <c r="AE36" s="242"/>
      <c r="AF36" s="242"/>
      <c r="AG36" s="242"/>
      <c r="AH36" s="242"/>
      <c r="AI36" s="242"/>
      <c r="AJ36" s="242"/>
      <c r="AK36" s="242"/>
      <c r="AL36" s="242"/>
      <c r="AM36" s="242"/>
      <c r="AN36" s="242"/>
      <c r="AO36" s="242"/>
      <c r="AP36" s="242"/>
      <c r="AQ36" s="242"/>
      <c r="AR36" s="242"/>
      <c r="AS36" s="242"/>
      <c r="AT36" s="242"/>
      <c r="AU36" s="242"/>
      <c r="AV36" s="242"/>
      <c r="AW36" s="242"/>
      <c r="AX36" s="242"/>
      <c r="AY36" s="242"/>
      <c r="AZ36" s="242"/>
      <c r="BA36" s="242"/>
      <c r="BB36" s="242"/>
      <c r="BC36" s="242"/>
      <c r="BD36" s="242"/>
      <c r="BE36" s="242"/>
      <c r="BF36" s="242"/>
      <c r="BG36" s="242"/>
      <c r="BH36" s="242"/>
      <c r="BI36" s="242"/>
      <c r="BJ36" s="242"/>
      <c r="BK36" s="242"/>
      <c r="BL36" s="242"/>
      <c r="BM36" s="242"/>
      <c r="BN36" s="242"/>
      <c r="BO36" s="242"/>
      <c r="BP36" s="242"/>
      <c r="BQ36" s="242"/>
      <c r="BR36" s="242"/>
      <c r="BS36" s="242"/>
      <c r="BT36" s="243"/>
      <c r="BU36" s="69"/>
      <c r="BV36" s="70"/>
      <c r="BW36" s="70"/>
      <c r="BX36" s="70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1"/>
    </row>
    <row r="37" spans="1:108" ht="17.25" customHeight="1">
      <c r="A37" s="20"/>
      <c r="B37" s="242" t="s">
        <v>156</v>
      </c>
      <c r="C37" s="242"/>
      <c r="D37" s="242"/>
      <c r="E37" s="242"/>
      <c r="F37" s="242"/>
      <c r="G37" s="242"/>
      <c r="H37" s="242"/>
      <c r="I37" s="242"/>
      <c r="J37" s="242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  <c r="AY37" s="242"/>
      <c r="AZ37" s="242"/>
      <c r="BA37" s="242"/>
      <c r="BB37" s="242"/>
      <c r="BC37" s="242"/>
      <c r="BD37" s="242"/>
      <c r="BE37" s="242"/>
      <c r="BF37" s="242"/>
      <c r="BG37" s="242"/>
      <c r="BH37" s="242"/>
      <c r="BI37" s="242"/>
      <c r="BJ37" s="242"/>
      <c r="BK37" s="242"/>
      <c r="BL37" s="242"/>
      <c r="BM37" s="242"/>
      <c r="BN37" s="242"/>
      <c r="BO37" s="242"/>
      <c r="BP37" s="242"/>
      <c r="BQ37" s="242"/>
      <c r="BR37" s="242"/>
      <c r="BS37" s="242"/>
      <c r="BT37" s="243"/>
      <c r="BU37" s="244">
        <v>55254.12</v>
      </c>
      <c r="BV37" s="245"/>
      <c r="BW37" s="245"/>
      <c r="BX37" s="245"/>
      <c r="BY37" s="245"/>
      <c r="BZ37" s="245"/>
      <c r="CA37" s="245"/>
      <c r="CB37" s="245"/>
      <c r="CC37" s="245"/>
      <c r="CD37" s="245"/>
      <c r="CE37" s="245"/>
      <c r="CF37" s="245"/>
      <c r="CG37" s="245"/>
      <c r="CH37" s="245"/>
      <c r="CI37" s="245"/>
      <c r="CJ37" s="245"/>
      <c r="CK37" s="245"/>
      <c r="CL37" s="245"/>
      <c r="CM37" s="245"/>
      <c r="CN37" s="245"/>
      <c r="CO37" s="245"/>
      <c r="CP37" s="245"/>
      <c r="CQ37" s="245"/>
      <c r="CR37" s="245"/>
      <c r="CS37" s="245"/>
      <c r="CT37" s="245"/>
      <c r="CU37" s="245"/>
      <c r="CV37" s="245"/>
      <c r="CW37" s="245"/>
      <c r="CX37" s="245"/>
      <c r="CY37" s="245"/>
      <c r="CZ37" s="245"/>
      <c r="DA37" s="245"/>
      <c r="DB37" s="245"/>
      <c r="DC37" s="245"/>
      <c r="DD37" s="246"/>
    </row>
    <row r="38" spans="1:108" ht="17.25" customHeight="1">
      <c r="A38" s="20"/>
      <c r="B38" s="242" t="s">
        <v>157</v>
      </c>
      <c r="C38" s="242"/>
      <c r="D38" s="242"/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  <c r="BB38" s="242"/>
      <c r="BC38" s="242"/>
      <c r="BD38" s="242"/>
      <c r="BE38" s="242"/>
      <c r="BF38" s="242"/>
      <c r="BG38" s="242"/>
      <c r="BH38" s="242"/>
      <c r="BI38" s="242"/>
      <c r="BJ38" s="242"/>
      <c r="BK38" s="242"/>
      <c r="BL38" s="242"/>
      <c r="BM38" s="242"/>
      <c r="BN38" s="242"/>
      <c r="BO38" s="242"/>
      <c r="BP38" s="242"/>
      <c r="BQ38" s="242"/>
      <c r="BR38" s="242"/>
      <c r="BS38" s="242"/>
      <c r="BT38" s="243"/>
      <c r="BU38" s="244"/>
      <c r="BV38" s="245"/>
      <c r="BW38" s="245"/>
      <c r="BX38" s="245"/>
      <c r="BY38" s="245"/>
      <c r="BZ38" s="245"/>
      <c r="CA38" s="245"/>
      <c r="CB38" s="245"/>
      <c r="CC38" s="245"/>
      <c r="CD38" s="245"/>
      <c r="CE38" s="245"/>
      <c r="CF38" s="245"/>
      <c r="CG38" s="245"/>
      <c r="CH38" s="245"/>
      <c r="CI38" s="245"/>
      <c r="CJ38" s="245"/>
      <c r="CK38" s="245"/>
      <c r="CL38" s="245"/>
      <c r="CM38" s="245"/>
      <c r="CN38" s="245"/>
      <c r="CO38" s="245"/>
      <c r="CP38" s="245"/>
      <c r="CQ38" s="245"/>
      <c r="CR38" s="245"/>
      <c r="CS38" s="245"/>
      <c r="CT38" s="245"/>
      <c r="CU38" s="245"/>
      <c r="CV38" s="245"/>
      <c r="CW38" s="245"/>
      <c r="CX38" s="245"/>
      <c r="CY38" s="245"/>
      <c r="CZ38" s="245"/>
      <c r="DA38" s="245"/>
      <c r="DB38" s="245"/>
      <c r="DC38" s="245"/>
      <c r="DD38" s="246"/>
    </row>
    <row r="39" spans="1:108" ht="41.25" customHeight="1">
      <c r="A39" s="20"/>
      <c r="B39" s="242" t="s">
        <v>153</v>
      </c>
      <c r="C39" s="242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AY39" s="242"/>
      <c r="AZ39" s="242"/>
      <c r="BA39" s="242"/>
      <c r="BB39" s="242"/>
      <c r="BC39" s="242"/>
      <c r="BD39" s="242"/>
      <c r="BE39" s="242"/>
      <c r="BF39" s="242"/>
      <c r="BG39" s="242"/>
      <c r="BH39" s="242"/>
      <c r="BI39" s="242"/>
      <c r="BJ39" s="242"/>
      <c r="BK39" s="242"/>
      <c r="BL39" s="242"/>
      <c r="BM39" s="242"/>
      <c r="BN39" s="242"/>
      <c r="BO39" s="242"/>
      <c r="BP39" s="242"/>
      <c r="BQ39" s="242"/>
      <c r="BR39" s="242"/>
      <c r="BS39" s="242"/>
      <c r="BT39" s="243"/>
      <c r="BU39" s="244">
        <f>BU49</f>
        <v>15513.85</v>
      </c>
      <c r="BV39" s="245"/>
      <c r="BW39" s="245"/>
      <c r="BX39" s="245"/>
      <c r="BY39" s="245"/>
      <c r="BZ39" s="245"/>
      <c r="CA39" s="245"/>
      <c r="CB39" s="245"/>
      <c r="CC39" s="245"/>
      <c r="CD39" s="245"/>
      <c r="CE39" s="245"/>
      <c r="CF39" s="245"/>
      <c r="CG39" s="245"/>
      <c r="CH39" s="245"/>
      <c r="CI39" s="245"/>
      <c r="CJ39" s="245"/>
      <c r="CK39" s="245"/>
      <c r="CL39" s="245"/>
      <c r="CM39" s="245"/>
      <c r="CN39" s="245"/>
      <c r="CO39" s="245"/>
      <c r="CP39" s="245"/>
      <c r="CQ39" s="245"/>
      <c r="CR39" s="245"/>
      <c r="CS39" s="245"/>
      <c r="CT39" s="245"/>
      <c r="CU39" s="245"/>
      <c r="CV39" s="245"/>
      <c r="CW39" s="245"/>
      <c r="CX39" s="245"/>
      <c r="CY39" s="245"/>
      <c r="CZ39" s="245"/>
      <c r="DA39" s="245"/>
      <c r="DB39" s="245"/>
      <c r="DC39" s="245"/>
      <c r="DD39" s="246"/>
    </row>
    <row r="40" spans="1:108" ht="17.25" customHeight="1">
      <c r="A40" s="20"/>
      <c r="B40" s="242" t="s">
        <v>4</v>
      </c>
      <c r="C40" s="242"/>
      <c r="D40" s="242"/>
      <c r="E40" s="242"/>
      <c r="F40" s="242"/>
      <c r="G40" s="242"/>
      <c r="H40" s="242"/>
      <c r="I40" s="242"/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  <c r="BB40" s="242"/>
      <c r="BC40" s="242"/>
      <c r="BD40" s="242"/>
      <c r="BE40" s="242"/>
      <c r="BF40" s="242"/>
      <c r="BG40" s="242"/>
      <c r="BH40" s="242"/>
      <c r="BI40" s="242"/>
      <c r="BJ40" s="242"/>
      <c r="BK40" s="242"/>
      <c r="BL40" s="242"/>
      <c r="BM40" s="242"/>
      <c r="BN40" s="242"/>
      <c r="BO40" s="242"/>
      <c r="BP40" s="242"/>
      <c r="BQ40" s="242"/>
      <c r="BR40" s="242"/>
      <c r="BS40" s="242"/>
      <c r="BT40" s="243"/>
      <c r="BU40" s="69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1"/>
    </row>
    <row r="41" spans="1:108" ht="18" customHeight="1">
      <c r="A41" s="20"/>
      <c r="B41" s="242" t="s">
        <v>158</v>
      </c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242"/>
      <c r="Z41" s="242"/>
      <c r="AA41" s="242"/>
      <c r="AB41" s="242"/>
      <c r="AC41" s="242"/>
      <c r="AD41" s="242"/>
      <c r="AE41" s="242"/>
      <c r="AF41" s="242"/>
      <c r="AG41" s="242"/>
      <c r="AH41" s="242"/>
      <c r="AI41" s="242"/>
      <c r="AJ41" s="242"/>
      <c r="AK41" s="242"/>
      <c r="AL41" s="242"/>
      <c r="AM41" s="242"/>
      <c r="AN41" s="242"/>
      <c r="AO41" s="242"/>
      <c r="AP41" s="242"/>
      <c r="AQ41" s="242"/>
      <c r="AR41" s="242"/>
      <c r="AS41" s="242"/>
      <c r="AT41" s="242"/>
      <c r="AU41" s="242"/>
      <c r="AV41" s="242"/>
      <c r="AW41" s="242"/>
      <c r="AX41" s="242"/>
      <c r="AY41" s="242"/>
      <c r="AZ41" s="242"/>
      <c r="BA41" s="242"/>
      <c r="BB41" s="242"/>
      <c r="BC41" s="242"/>
      <c r="BD41" s="242"/>
      <c r="BE41" s="242"/>
      <c r="BF41" s="242"/>
      <c r="BG41" s="242"/>
      <c r="BH41" s="242"/>
      <c r="BI41" s="242"/>
      <c r="BJ41" s="242"/>
      <c r="BK41" s="242"/>
      <c r="BL41" s="242"/>
      <c r="BM41" s="242"/>
      <c r="BN41" s="242"/>
      <c r="BO41" s="242"/>
      <c r="BP41" s="242"/>
      <c r="BQ41" s="242"/>
      <c r="BR41" s="242"/>
      <c r="BS41" s="242"/>
      <c r="BT41" s="243"/>
      <c r="BU41" s="69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1"/>
    </row>
    <row r="42" spans="1:108" ht="18" customHeight="1">
      <c r="A42" s="20"/>
      <c r="B42" s="242" t="s">
        <v>159</v>
      </c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42"/>
      <c r="Q42" s="242"/>
      <c r="R42" s="242"/>
      <c r="S42" s="242"/>
      <c r="T42" s="242"/>
      <c r="U42" s="242"/>
      <c r="V42" s="242"/>
      <c r="W42" s="242"/>
      <c r="X42" s="242"/>
      <c r="Y42" s="242"/>
      <c r="Z42" s="242"/>
      <c r="AA42" s="242"/>
      <c r="AB42" s="242"/>
      <c r="AC42" s="242"/>
      <c r="AD42" s="242"/>
      <c r="AE42" s="242"/>
      <c r="AF42" s="242"/>
      <c r="AG42" s="242"/>
      <c r="AH42" s="242"/>
      <c r="AI42" s="242"/>
      <c r="AJ42" s="242"/>
      <c r="AK42" s="242"/>
      <c r="AL42" s="242"/>
      <c r="AM42" s="242"/>
      <c r="AN42" s="242"/>
      <c r="AO42" s="242"/>
      <c r="AP42" s="242"/>
      <c r="AQ42" s="242"/>
      <c r="AR42" s="242"/>
      <c r="AS42" s="242"/>
      <c r="AT42" s="242"/>
      <c r="AU42" s="242"/>
      <c r="AV42" s="242"/>
      <c r="AW42" s="242"/>
      <c r="AX42" s="242"/>
      <c r="AY42" s="242"/>
      <c r="AZ42" s="242"/>
      <c r="BA42" s="242"/>
      <c r="BB42" s="242"/>
      <c r="BC42" s="242"/>
      <c r="BD42" s="242"/>
      <c r="BE42" s="242"/>
      <c r="BF42" s="242"/>
      <c r="BG42" s="242"/>
      <c r="BH42" s="242"/>
      <c r="BI42" s="242"/>
      <c r="BJ42" s="242"/>
      <c r="BK42" s="242"/>
      <c r="BL42" s="242"/>
      <c r="BM42" s="242"/>
      <c r="BN42" s="242"/>
      <c r="BO42" s="242"/>
      <c r="BP42" s="242"/>
      <c r="BQ42" s="242"/>
      <c r="BR42" s="242"/>
      <c r="BS42" s="242"/>
      <c r="BT42" s="243"/>
      <c r="BU42" s="69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1"/>
    </row>
    <row r="43" spans="1:108" ht="18" customHeight="1">
      <c r="A43" s="20"/>
      <c r="B43" s="242" t="s">
        <v>160</v>
      </c>
      <c r="C43" s="242"/>
      <c r="D43" s="242"/>
      <c r="E43" s="242"/>
      <c r="F43" s="242"/>
      <c r="G43" s="242"/>
      <c r="H43" s="242"/>
      <c r="I43" s="242"/>
      <c r="J43" s="242"/>
      <c r="K43" s="242"/>
      <c r="L43" s="242"/>
      <c r="M43" s="242"/>
      <c r="N43" s="242"/>
      <c r="O43" s="242"/>
      <c r="P43" s="242"/>
      <c r="Q43" s="242"/>
      <c r="R43" s="242"/>
      <c r="S43" s="242"/>
      <c r="T43" s="242"/>
      <c r="U43" s="242"/>
      <c r="V43" s="242"/>
      <c r="W43" s="242"/>
      <c r="X43" s="242"/>
      <c r="Y43" s="242"/>
      <c r="Z43" s="242"/>
      <c r="AA43" s="242"/>
      <c r="AB43" s="242"/>
      <c r="AC43" s="242"/>
      <c r="AD43" s="242"/>
      <c r="AE43" s="242"/>
      <c r="AF43" s="242"/>
      <c r="AG43" s="242"/>
      <c r="AH43" s="242"/>
      <c r="AI43" s="242"/>
      <c r="AJ43" s="242"/>
      <c r="AK43" s="242"/>
      <c r="AL43" s="242"/>
      <c r="AM43" s="242"/>
      <c r="AN43" s="242"/>
      <c r="AO43" s="242"/>
      <c r="AP43" s="242"/>
      <c r="AQ43" s="242"/>
      <c r="AR43" s="242"/>
      <c r="AS43" s="242"/>
      <c r="AT43" s="242"/>
      <c r="AU43" s="242"/>
      <c r="AV43" s="242"/>
      <c r="AW43" s="242"/>
      <c r="AX43" s="242"/>
      <c r="AY43" s="242"/>
      <c r="AZ43" s="242"/>
      <c r="BA43" s="242"/>
      <c r="BB43" s="242"/>
      <c r="BC43" s="242"/>
      <c r="BD43" s="242"/>
      <c r="BE43" s="242"/>
      <c r="BF43" s="242"/>
      <c r="BG43" s="242"/>
      <c r="BH43" s="242"/>
      <c r="BI43" s="242"/>
      <c r="BJ43" s="242"/>
      <c r="BK43" s="242"/>
      <c r="BL43" s="242"/>
      <c r="BM43" s="242"/>
      <c r="BN43" s="242"/>
      <c r="BO43" s="242"/>
      <c r="BP43" s="242"/>
      <c r="BQ43" s="242"/>
      <c r="BR43" s="242"/>
      <c r="BS43" s="242"/>
      <c r="BT43" s="243"/>
      <c r="BU43" s="69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1"/>
    </row>
    <row r="44" spans="1:108" ht="18" customHeight="1">
      <c r="A44" s="20"/>
      <c r="B44" s="242" t="s">
        <v>161</v>
      </c>
      <c r="C44" s="242"/>
      <c r="D44" s="242"/>
      <c r="E44" s="242"/>
      <c r="F44" s="242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242"/>
      <c r="AQ44" s="242"/>
      <c r="AR44" s="242"/>
      <c r="AS44" s="242"/>
      <c r="AT44" s="242"/>
      <c r="AU44" s="242"/>
      <c r="AV44" s="242"/>
      <c r="AW44" s="242"/>
      <c r="AX44" s="242"/>
      <c r="AY44" s="242"/>
      <c r="AZ44" s="242"/>
      <c r="BA44" s="242"/>
      <c r="BB44" s="242"/>
      <c r="BC44" s="242"/>
      <c r="BD44" s="242"/>
      <c r="BE44" s="242"/>
      <c r="BF44" s="242"/>
      <c r="BG44" s="242"/>
      <c r="BH44" s="242"/>
      <c r="BI44" s="242"/>
      <c r="BJ44" s="242"/>
      <c r="BK44" s="242"/>
      <c r="BL44" s="242"/>
      <c r="BM44" s="242"/>
      <c r="BN44" s="242"/>
      <c r="BO44" s="242"/>
      <c r="BP44" s="242"/>
      <c r="BQ44" s="242"/>
      <c r="BR44" s="242"/>
      <c r="BS44" s="242"/>
      <c r="BT44" s="243"/>
      <c r="BU44" s="69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1"/>
    </row>
    <row r="45" spans="1:108" ht="18" customHeight="1">
      <c r="A45" s="20"/>
      <c r="B45" s="242" t="s">
        <v>162</v>
      </c>
      <c r="C45" s="242"/>
      <c r="D45" s="242"/>
      <c r="E45" s="242"/>
      <c r="F45" s="242"/>
      <c r="G45" s="242"/>
      <c r="H45" s="242"/>
      <c r="I45" s="242"/>
      <c r="J45" s="242"/>
      <c r="K45" s="242"/>
      <c r="L45" s="242"/>
      <c r="M45" s="242"/>
      <c r="N45" s="242"/>
      <c r="O45" s="242"/>
      <c r="P45" s="242"/>
      <c r="Q45" s="242"/>
      <c r="R45" s="242"/>
      <c r="S45" s="242"/>
      <c r="T45" s="242"/>
      <c r="U45" s="242"/>
      <c r="V45" s="242"/>
      <c r="W45" s="242"/>
      <c r="X45" s="242"/>
      <c r="Y45" s="242"/>
      <c r="Z45" s="242"/>
      <c r="AA45" s="242"/>
      <c r="AB45" s="242"/>
      <c r="AC45" s="242"/>
      <c r="AD45" s="242"/>
      <c r="AE45" s="242"/>
      <c r="AF45" s="242"/>
      <c r="AG45" s="242"/>
      <c r="AH45" s="242"/>
      <c r="AI45" s="242"/>
      <c r="AJ45" s="242"/>
      <c r="AK45" s="242"/>
      <c r="AL45" s="242"/>
      <c r="AM45" s="242"/>
      <c r="AN45" s="242"/>
      <c r="AO45" s="242"/>
      <c r="AP45" s="242"/>
      <c r="AQ45" s="242"/>
      <c r="AR45" s="242"/>
      <c r="AS45" s="242"/>
      <c r="AT45" s="242"/>
      <c r="AU45" s="242"/>
      <c r="AV45" s="242"/>
      <c r="AW45" s="242"/>
      <c r="AX45" s="242"/>
      <c r="AY45" s="242"/>
      <c r="AZ45" s="242"/>
      <c r="BA45" s="242"/>
      <c r="BB45" s="242"/>
      <c r="BC45" s="242"/>
      <c r="BD45" s="242"/>
      <c r="BE45" s="242"/>
      <c r="BF45" s="242"/>
      <c r="BG45" s="242"/>
      <c r="BH45" s="242"/>
      <c r="BI45" s="242"/>
      <c r="BJ45" s="242"/>
      <c r="BK45" s="242"/>
      <c r="BL45" s="242"/>
      <c r="BM45" s="242"/>
      <c r="BN45" s="242"/>
      <c r="BO45" s="242"/>
      <c r="BP45" s="242"/>
      <c r="BQ45" s="242"/>
      <c r="BR45" s="242"/>
      <c r="BS45" s="242"/>
      <c r="BT45" s="243"/>
      <c r="BU45" s="69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1"/>
    </row>
    <row r="46" spans="1:108" ht="18" customHeight="1">
      <c r="A46" s="20"/>
      <c r="B46" s="242" t="s">
        <v>163</v>
      </c>
      <c r="C46" s="242"/>
      <c r="D46" s="242"/>
      <c r="E46" s="242"/>
      <c r="F46" s="242"/>
      <c r="G46" s="242"/>
      <c r="H46" s="242"/>
      <c r="I46" s="242"/>
      <c r="J46" s="242"/>
      <c r="K46" s="242"/>
      <c r="L46" s="242"/>
      <c r="M46" s="242"/>
      <c r="N46" s="242"/>
      <c r="O46" s="242"/>
      <c r="P46" s="242"/>
      <c r="Q46" s="242"/>
      <c r="R46" s="242"/>
      <c r="S46" s="242"/>
      <c r="T46" s="242"/>
      <c r="U46" s="242"/>
      <c r="V46" s="242"/>
      <c r="W46" s="242"/>
      <c r="X46" s="242"/>
      <c r="Y46" s="242"/>
      <c r="Z46" s="242"/>
      <c r="AA46" s="242"/>
      <c r="AB46" s="242"/>
      <c r="AC46" s="242"/>
      <c r="AD46" s="242"/>
      <c r="AE46" s="242"/>
      <c r="AF46" s="242"/>
      <c r="AG46" s="242"/>
      <c r="AH46" s="242"/>
      <c r="AI46" s="242"/>
      <c r="AJ46" s="242"/>
      <c r="AK46" s="242"/>
      <c r="AL46" s="242"/>
      <c r="AM46" s="242"/>
      <c r="AN46" s="242"/>
      <c r="AO46" s="242"/>
      <c r="AP46" s="242"/>
      <c r="AQ46" s="242"/>
      <c r="AR46" s="242"/>
      <c r="AS46" s="242"/>
      <c r="AT46" s="242"/>
      <c r="AU46" s="242"/>
      <c r="AV46" s="242"/>
      <c r="AW46" s="242"/>
      <c r="AX46" s="242"/>
      <c r="AY46" s="242"/>
      <c r="AZ46" s="242"/>
      <c r="BA46" s="242"/>
      <c r="BB46" s="242"/>
      <c r="BC46" s="242"/>
      <c r="BD46" s="242"/>
      <c r="BE46" s="242"/>
      <c r="BF46" s="242"/>
      <c r="BG46" s="242"/>
      <c r="BH46" s="242"/>
      <c r="BI46" s="242"/>
      <c r="BJ46" s="242"/>
      <c r="BK46" s="242"/>
      <c r="BL46" s="242"/>
      <c r="BM46" s="242"/>
      <c r="BN46" s="242"/>
      <c r="BO46" s="242"/>
      <c r="BP46" s="242"/>
      <c r="BQ46" s="242"/>
      <c r="BR46" s="242"/>
      <c r="BS46" s="242"/>
      <c r="BT46" s="243"/>
      <c r="BU46" s="69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1"/>
    </row>
    <row r="47" spans="1:108" ht="18" customHeight="1">
      <c r="A47" s="20"/>
      <c r="B47" s="242" t="s">
        <v>164</v>
      </c>
      <c r="C47" s="242"/>
      <c r="D47" s="242"/>
      <c r="E47" s="242"/>
      <c r="F47" s="242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  <c r="R47" s="242"/>
      <c r="S47" s="242"/>
      <c r="T47" s="242"/>
      <c r="U47" s="242"/>
      <c r="V47" s="242"/>
      <c r="W47" s="242"/>
      <c r="X47" s="242"/>
      <c r="Y47" s="242"/>
      <c r="Z47" s="242"/>
      <c r="AA47" s="242"/>
      <c r="AB47" s="242"/>
      <c r="AC47" s="242"/>
      <c r="AD47" s="242"/>
      <c r="AE47" s="242"/>
      <c r="AF47" s="242"/>
      <c r="AG47" s="242"/>
      <c r="AH47" s="242"/>
      <c r="AI47" s="242"/>
      <c r="AJ47" s="242"/>
      <c r="AK47" s="242"/>
      <c r="AL47" s="242"/>
      <c r="AM47" s="242"/>
      <c r="AN47" s="242"/>
      <c r="AO47" s="242"/>
      <c r="AP47" s="242"/>
      <c r="AQ47" s="242"/>
      <c r="AR47" s="242"/>
      <c r="AS47" s="242"/>
      <c r="AT47" s="242"/>
      <c r="AU47" s="242"/>
      <c r="AV47" s="242"/>
      <c r="AW47" s="242"/>
      <c r="AX47" s="242"/>
      <c r="AY47" s="242"/>
      <c r="AZ47" s="242"/>
      <c r="BA47" s="242"/>
      <c r="BB47" s="242"/>
      <c r="BC47" s="242"/>
      <c r="BD47" s="242"/>
      <c r="BE47" s="242"/>
      <c r="BF47" s="242"/>
      <c r="BG47" s="242"/>
      <c r="BH47" s="242"/>
      <c r="BI47" s="242"/>
      <c r="BJ47" s="242"/>
      <c r="BK47" s="242"/>
      <c r="BL47" s="242"/>
      <c r="BM47" s="242"/>
      <c r="BN47" s="242"/>
      <c r="BO47" s="242"/>
      <c r="BP47" s="242"/>
      <c r="BQ47" s="242"/>
      <c r="BR47" s="242"/>
      <c r="BS47" s="242"/>
      <c r="BT47" s="243"/>
      <c r="BU47" s="69"/>
      <c r="BV47" s="70"/>
      <c r="BW47" s="70"/>
      <c r="BX47" s="70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70"/>
      <c r="CM47" s="70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70"/>
      <c r="DB47" s="70"/>
      <c r="DC47" s="70"/>
      <c r="DD47" s="71"/>
    </row>
    <row r="48" spans="1:108" ht="18" customHeight="1">
      <c r="A48" s="20"/>
      <c r="B48" s="242" t="s">
        <v>165</v>
      </c>
      <c r="C48" s="242"/>
      <c r="D48" s="242"/>
      <c r="E48" s="242"/>
      <c r="F48" s="242"/>
      <c r="G48" s="242"/>
      <c r="H48" s="242"/>
      <c r="I48" s="242"/>
      <c r="J48" s="242"/>
      <c r="K48" s="242"/>
      <c r="L48" s="242"/>
      <c r="M48" s="242"/>
      <c r="N48" s="242"/>
      <c r="O48" s="242"/>
      <c r="P48" s="242"/>
      <c r="Q48" s="242"/>
      <c r="R48" s="242"/>
      <c r="S48" s="242"/>
      <c r="T48" s="242"/>
      <c r="U48" s="242"/>
      <c r="V48" s="242"/>
      <c r="W48" s="242"/>
      <c r="X48" s="242"/>
      <c r="Y48" s="242"/>
      <c r="Z48" s="242"/>
      <c r="AA48" s="242"/>
      <c r="AB48" s="242"/>
      <c r="AC48" s="242"/>
      <c r="AD48" s="242"/>
      <c r="AE48" s="242"/>
      <c r="AF48" s="242"/>
      <c r="AG48" s="242"/>
      <c r="AH48" s="242"/>
      <c r="AI48" s="242"/>
      <c r="AJ48" s="242"/>
      <c r="AK48" s="242"/>
      <c r="AL48" s="242"/>
      <c r="AM48" s="242"/>
      <c r="AN48" s="242"/>
      <c r="AO48" s="242"/>
      <c r="AP48" s="242"/>
      <c r="AQ48" s="242"/>
      <c r="AR48" s="242"/>
      <c r="AS48" s="242"/>
      <c r="AT48" s="242"/>
      <c r="AU48" s="242"/>
      <c r="AV48" s="242"/>
      <c r="AW48" s="242"/>
      <c r="AX48" s="242"/>
      <c r="AY48" s="242"/>
      <c r="AZ48" s="242"/>
      <c r="BA48" s="242"/>
      <c r="BB48" s="242"/>
      <c r="BC48" s="242"/>
      <c r="BD48" s="242"/>
      <c r="BE48" s="242"/>
      <c r="BF48" s="242"/>
      <c r="BG48" s="242"/>
      <c r="BH48" s="242"/>
      <c r="BI48" s="242"/>
      <c r="BJ48" s="242"/>
      <c r="BK48" s="242"/>
      <c r="BL48" s="242"/>
      <c r="BM48" s="242"/>
      <c r="BN48" s="242"/>
      <c r="BO48" s="242"/>
      <c r="BP48" s="242"/>
      <c r="BQ48" s="242"/>
      <c r="BR48" s="242"/>
      <c r="BS48" s="242"/>
      <c r="BT48" s="243"/>
      <c r="BU48" s="69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70"/>
      <c r="DB48" s="70"/>
      <c r="DC48" s="70"/>
      <c r="DD48" s="71"/>
    </row>
    <row r="49" spans="1:108" ht="18" customHeight="1">
      <c r="A49" s="20"/>
      <c r="B49" s="242" t="s">
        <v>166</v>
      </c>
      <c r="C49" s="242"/>
      <c r="D49" s="242"/>
      <c r="E49" s="242"/>
      <c r="F49" s="242"/>
      <c r="G49" s="242"/>
      <c r="H49" s="242"/>
      <c r="I49" s="242"/>
      <c r="J49" s="242"/>
      <c r="K49" s="242"/>
      <c r="L49" s="242"/>
      <c r="M49" s="242"/>
      <c r="N49" s="242"/>
      <c r="O49" s="242"/>
      <c r="P49" s="242"/>
      <c r="Q49" s="242"/>
      <c r="R49" s="242"/>
      <c r="S49" s="242"/>
      <c r="T49" s="242"/>
      <c r="U49" s="242"/>
      <c r="V49" s="242"/>
      <c r="W49" s="242"/>
      <c r="X49" s="242"/>
      <c r="Y49" s="242"/>
      <c r="Z49" s="242"/>
      <c r="AA49" s="242"/>
      <c r="AB49" s="242"/>
      <c r="AC49" s="242"/>
      <c r="AD49" s="242"/>
      <c r="AE49" s="242"/>
      <c r="AF49" s="242"/>
      <c r="AG49" s="242"/>
      <c r="AH49" s="242"/>
      <c r="AI49" s="242"/>
      <c r="AJ49" s="242"/>
      <c r="AK49" s="242"/>
      <c r="AL49" s="242"/>
      <c r="AM49" s="242"/>
      <c r="AN49" s="242"/>
      <c r="AO49" s="242"/>
      <c r="AP49" s="242"/>
      <c r="AQ49" s="242"/>
      <c r="AR49" s="242"/>
      <c r="AS49" s="242"/>
      <c r="AT49" s="242"/>
      <c r="AU49" s="242"/>
      <c r="AV49" s="242"/>
      <c r="AW49" s="242"/>
      <c r="AX49" s="242"/>
      <c r="AY49" s="242"/>
      <c r="AZ49" s="242"/>
      <c r="BA49" s="242"/>
      <c r="BB49" s="242"/>
      <c r="BC49" s="242"/>
      <c r="BD49" s="242"/>
      <c r="BE49" s="242"/>
      <c r="BF49" s="242"/>
      <c r="BG49" s="242"/>
      <c r="BH49" s="242"/>
      <c r="BI49" s="242"/>
      <c r="BJ49" s="242"/>
      <c r="BK49" s="242"/>
      <c r="BL49" s="242"/>
      <c r="BM49" s="242"/>
      <c r="BN49" s="242"/>
      <c r="BO49" s="242"/>
      <c r="BP49" s="242"/>
      <c r="BQ49" s="242"/>
      <c r="BR49" s="242"/>
      <c r="BS49" s="242"/>
      <c r="BT49" s="243"/>
      <c r="BU49" s="244">
        <v>15513.85</v>
      </c>
      <c r="BV49" s="245"/>
      <c r="BW49" s="245"/>
      <c r="BX49" s="245"/>
      <c r="BY49" s="245"/>
      <c r="BZ49" s="245"/>
      <c r="CA49" s="245"/>
      <c r="CB49" s="245"/>
      <c r="CC49" s="245"/>
      <c r="CD49" s="245"/>
      <c r="CE49" s="245"/>
      <c r="CF49" s="245"/>
      <c r="CG49" s="245"/>
      <c r="CH49" s="245"/>
      <c r="CI49" s="245"/>
      <c r="CJ49" s="245"/>
      <c r="CK49" s="245"/>
      <c r="CL49" s="245"/>
      <c r="CM49" s="245"/>
      <c r="CN49" s="245"/>
      <c r="CO49" s="245"/>
      <c r="CP49" s="245"/>
      <c r="CQ49" s="245"/>
      <c r="CR49" s="245"/>
      <c r="CS49" s="245"/>
      <c r="CT49" s="245"/>
      <c r="CU49" s="245"/>
      <c r="CV49" s="245"/>
      <c r="CW49" s="245"/>
      <c r="CX49" s="245"/>
      <c r="CY49" s="245"/>
      <c r="CZ49" s="245"/>
      <c r="DA49" s="245"/>
      <c r="DB49" s="245"/>
      <c r="DC49" s="245"/>
      <c r="DD49" s="246"/>
    </row>
    <row r="50" spans="1:108" ht="18" customHeight="1">
      <c r="A50" s="20"/>
      <c r="B50" s="242" t="s">
        <v>167</v>
      </c>
      <c r="C50" s="242"/>
      <c r="D50" s="242"/>
      <c r="E50" s="242"/>
      <c r="F50" s="242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42"/>
      <c r="AG50" s="242"/>
      <c r="AH50" s="242"/>
      <c r="AI50" s="242"/>
      <c r="AJ50" s="242"/>
      <c r="AK50" s="242"/>
      <c r="AL50" s="242"/>
      <c r="AM50" s="242"/>
      <c r="AN50" s="242"/>
      <c r="AO50" s="242"/>
      <c r="AP50" s="242"/>
      <c r="AQ50" s="242"/>
      <c r="AR50" s="242"/>
      <c r="AS50" s="242"/>
      <c r="AT50" s="242"/>
      <c r="AU50" s="242"/>
      <c r="AV50" s="242"/>
      <c r="AW50" s="242"/>
      <c r="AX50" s="242"/>
      <c r="AY50" s="242"/>
      <c r="AZ50" s="242"/>
      <c r="BA50" s="242"/>
      <c r="BB50" s="242"/>
      <c r="BC50" s="242"/>
      <c r="BD50" s="242"/>
      <c r="BE50" s="242"/>
      <c r="BF50" s="242"/>
      <c r="BG50" s="242"/>
      <c r="BH50" s="242"/>
      <c r="BI50" s="242"/>
      <c r="BJ50" s="242"/>
      <c r="BK50" s="242"/>
      <c r="BL50" s="242"/>
      <c r="BM50" s="242"/>
      <c r="BN50" s="242"/>
      <c r="BO50" s="242"/>
      <c r="BP50" s="242"/>
      <c r="BQ50" s="242"/>
      <c r="BR50" s="242"/>
      <c r="BS50" s="242"/>
      <c r="BT50" s="243"/>
      <c r="BU50" s="69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1"/>
    </row>
    <row r="51" spans="1:108" s="5" customFormat="1" ht="15" customHeight="1">
      <c r="A51" s="18"/>
      <c r="B51" s="249" t="s">
        <v>72</v>
      </c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249"/>
      <c r="Z51" s="249"/>
      <c r="AA51" s="249"/>
      <c r="AB51" s="249"/>
      <c r="AC51" s="249"/>
      <c r="AD51" s="249"/>
      <c r="AE51" s="249"/>
      <c r="AF51" s="249"/>
      <c r="AG51" s="249"/>
      <c r="AH51" s="249"/>
      <c r="AI51" s="249"/>
      <c r="AJ51" s="249"/>
      <c r="AK51" s="249"/>
      <c r="AL51" s="249"/>
      <c r="AM51" s="249"/>
      <c r="AN51" s="249"/>
      <c r="AO51" s="249"/>
      <c r="AP51" s="249"/>
      <c r="AQ51" s="249"/>
      <c r="AR51" s="249"/>
      <c r="AS51" s="249"/>
      <c r="AT51" s="249"/>
      <c r="AU51" s="249"/>
      <c r="AV51" s="249"/>
      <c r="AW51" s="249"/>
      <c r="AX51" s="249"/>
      <c r="AY51" s="249"/>
      <c r="AZ51" s="249"/>
      <c r="BA51" s="249"/>
      <c r="BB51" s="249"/>
      <c r="BC51" s="249"/>
      <c r="BD51" s="249"/>
      <c r="BE51" s="249"/>
      <c r="BF51" s="249"/>
      <c r="BG51" s="249"/>
      <c r="BH51" s="249"/>
      <c r="BI51" s="249"/>
      <c r="BJ51" s="249"/>
      <c r="BK51" s="249"/>
      <c r="BL51" s="249"/>
      <c r="BM51" s="249"/>
      <c r="BN51" s="249"/>
      <c r="BO51" s="249"/>
      <c r="BP51" s="249"/>
      <c r="BQ51" s="249"/>
      <c r="BR51" s="249"/>
      <c r="BS51" s="249"/>
      <c r="BT51" s="250"/>
      <c r="BU51" s="253"/>
      <c r="BV51" s="254"/>
      <c r="BW51" s="254"/>
      <c r="BX51" s="254"/>
      <c r="BY51" s="254"/>
      <c r="BZ51" s="254"/>
      <c r="CA51" s="254"/>
      <c r="CB51" s="254"/>
      <c r="CC51" s="254"/>
      <c r="CD51" s="254"/>
      <c r="CE51" s="254"/>
      <c r="CF51" s="254"/>
      <c r="CG51" s="254"/>
      <c r="CH51" s="254"/>
      <c r="CI51" s="254"/>
      <c r="CJ51" s="254"/>
      <c r="CK51" s="254"/>
      <c r="CL51" s="254"/>
      <c r="CM51" s="254"/>
      <c r="CN51" s="254"/>
      <c r="CO51" s="254"/>
      <c r="CP51" s="254"/>
      <c r="CQ51" s="254"/>
      <c r="CR51" s="254"/>
      <c r="CS51" s="254"/>
      <c r="CT51" s="254"/>
      <c r="CU51" s="254"/>
      <c r="CV51" s="254"/>
      <c r="CW51" s="254"/>
      <c r="CX51" s="254"/>
      <c r="CY51" s="254"/>
      <c r="CZ51" s="254"/>
      <c r="DA51" s="254"/>
      <c r="DB51" s="254"/>
      <c r="DC51" s="254"/>
      <c r="DD51" s="255"/>
    </row>
    <row r="52" spans="1:108" ht="15" customHeight="1">
      <c r="A52" s="24"/>
      <c r="B52" s="251" t="s">
        <v>8</v>
      </c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1"/>
      <c r="N52" s="251"/>
      <c r="O52" s="251"/>
      <c r="P52" s="251"/>
      <c r="Q52" s="251"/>
      <c r="R52" s="251"/>
      <c r="S52" s="251"/>
      <c r="T52" s="251"/>
      <c r="U52" s="251"/>
      <c r="V52" s="251"/>
      <c r="W52" s="251"/>
      <c r="X52" s="251"/>
      <c r="Y52" s="251"/>
      <c r="Z52" s="251"/>
      <c r="AA52" s="251"/>
      <c r="AB52" s="251"/>
      <c r="AC52" s="251"/>
      <c r="AD52" s="251"/>
      <c r="AE52" s="251"/>
      <c r="AF52" s="251"/>
      <c r="AG52" s="251"/>
      <c r="AH52" s="251"/>
      <c r="AI52" s="251"/>
      <c r="AJ52" s="251"/>
      <c r="AK52" s="251"/>
      <c r="AL52" s="251"/>
      <c r="AM52" s="251"/>
      <c r="AN52" s="251"/>
      <c r="AO52" s="251"/>
      <c r="AP52" s="251"/>
      <c r="AQ52" s="251"/>
      <c r="AR52" s="251"/>
      <c r="AS52" s="251"/>
      <c r="AT52" s="251"/>
      <c r="AU52" s="251"/>
      <c r="AV52" s="251"/>
      <c r="AW52" s="251"/>
      <c r="AX52" s="251"/>
      <c r="AY52" s="251"/>
      <c r="AZ52" s="251"/>
      <c r="BA52" s="251"/>
      <c r="BB52" s="251"/>
      <c r="BC52" s="251"/>
      <c r="BD52" s="251"/>
      <c r="BE52" s="251"/>
      <c r="BF52" s="251"/>
      <c r="BG52" s="251"/>
      <c r="BH52" s="251"/>
      <c r="BI52" s="251"/>
      <c r="BJ52" s="251"/>
      <c r="BK52" s="251"/>
      <c r="BL52" s="251"/>
      <c r="BM52" s="251"/>
      <c r="BN52" s="251"/>
      <c r="BO52" s="251"/>
      <c r="BP52" s="251"/>
      <c r="BQ52" s="251"/>
      <c r="BR52" s="251"/>
      <c r="BS52" s="251"/>
      <c r="BT52" s="252"/>
      <c r="BU52" s="244"/>
      <c r="BV52" s="245"/>
      <c r="BW52" s="245"/>
      <c r="BX52" s="245"/>
      <c r="BY52" s="245"/>
      <c r="BZ52" s="245"/>
      <c r="CA52" s="245"/>
      <c r="CB52" s="245"/>
      <c r="CC52" s="245"/>
      <c r="CD52" s="245"/>
      <c r="CE52" s="245"/>
      <c r="CF52" s="245"/>
      <c r="CG52" s="245"/>
      <c r="CH52" s="245"/>
      <c r="CI52" s="245"/>
      <c r="CJ52" s="245"/>
      <c r="CK52" s="245"/>
      <c r="CL52" s="245"/>
      <c r="CM52" s="245"/>
      <c r="CN52" s="245"/>
      <c r="CO52" s="245"/>
      <c r="CP52" s="245"/>
      <c r="CQ52" s="245"/>
      <c r="CR52" s="245"/>
      <c r="CS52" s="245"/>
      <c r="CT52" s="245"/>
      <c r="CU52" s="245"/>
      <c r="CV52" s="245"/>
      <c r="CW52" s="245"/>
      <c r="CX52" s="245"/>
      <c r="CY52" s="245"/>
      <c r="CZ52" s="245"/>
      <c r="DA52" s="245"/>
      <c r="DB52" s="245"/>
      <c r="DC52" s="245"/>
      <c r="DD52" s="246"/>
    </row>
    <row r="53" spans="1:108" ht="15" customHeight="1">
      <c r="A53" s="20"/>
      <c r="B53" s="242" t="s">
        <v>83</v>
      </c>
      <c r="C53" s="242"/>
      <c r="D53" s="242"/>
      <c r="E53" s="242"/>
      <c r="F53" s="242"/>
      <c r="G53" s="242"/>
      <c r="H53" s="242"/>
      <c r="I53" s="242"/>
      <c r="J53" s="24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242"/>
      <c r="AA53" s="242"/>
      <c r="AB53" s="242"/>
      <c r="AC53" s="242"/>
      <c r="AD53" s="242"/>
      <c r="AE53" s="242"/>
      <c r="AF53" s="242"/>
      <c r="AG53" s="242"/>
      <c r="AH53" s="242"/>
      <c r="AI53" s="242"/>
      <c r="AJ53" s="242"/>
      <c r="AK53" s="242"/>
      <c r="AL53" s="242"/>
      <c r="AM53" s="242"/>
      <c r="AN53" s="242"/>
      <c r="AO53" s="242"/>
      <c r="AP53" s="242"/>
      <c r="AQ53" s="242"/>
      <c r="AR53" s="242"/>
      <c r="AS53" s="242"/>
      <c r="AT53" s="242"/>
      <c r="AU53" s="242"/>
      <c r="AV53" s="242"/>
      <c r="AW53" s="242"/>
      <c r="AX53" s="242"/>
      <c r="AY53" s="242"/>
      <c r="AZ53" s="242"/>
      <c r="BA53" s="242"/>
      <c r="BB53" s="242"/>
      <c r="BC53" s="242"/>
      <c r="BD53" s="242"/>
      <c r="BE53" s="242"/>
      <c r="BF53" s="242"/>
      <c r="BG53" s="242"/>
      <c r="BH53" s="242"/>
      <c r="BI53" s="242"/>
      <c r="BJ53" s="242"/>
      <c r="BK53" s="242"/>
      <c r="BL53" s="242"/>
      <c r="BM53" s="242"/>
      <c r="BN53" s="242"/>
      <c r="BO53" s="242"/>
      <c r="BP53" s="242"/>
      <c r="BQ53" s="242"/>
      <c r="BR53" s="242"/>
      <c r="BS53" s="242"/>
      <c r="BT53" s="243"/>
      <c r="BU53" s="244"/>
      <c r="BV53" s="245"/>
      <c r="BW53" s="245"/>
      <c r="BX53" s="245"/>
      <c r="BY53" s="245"/>
      <c r="BZ53" s="245"/>
      <c r="CA53" s="245"/>
      <c r="CB53" s="245"/>
      <c r="CC53" s="245"/>
      <c r="CD53" s="245"/>
      <c r="CE53" s="245"/>
      <c r="CF53" s="245"/>
      <c r="CG53" s="245"/>
      <c r="CH53" s="245"/>
      <c r="CI53" s="245"/>
      <c r="CJ53" s="245"/>
      <c r="CK53" s="245"/>
      <c r="CL53" s="245"/>
      <c r="CM53" s="245"/>
      <c r="CN53" s="245"/>
      <c r="CO53" s="245"/>
      <c r="CP53" s="245"/>
      <c r="CQ53" s="245"/>
      <c r="CR53" s="245"/>
      <c r="CS53" s="245"/>
      <c r="CT53" s="245"/>
      <c r="CU53" s="245"/>
      <c r="CV53" s="245"/>
      <c r="CW53" s="245"/>
      <c r="CX53" s="245"/>
      <c r="CY53" s="245"/>
      <c r="CZ53" s="245"/>
      <c r="DA53" s="245"/>
      <c r="DB53" s="245"/>
      <c r="DC53" s="245"/>
      <c r="DD53" s="246"/>
    </row>
    <row r="54" spans="1:108" ht="15" customHeight="1">
      <c r="A54" s="20"/>
      <c r="B54" s="242" t="s">
        <v>168</v>
      </c>
      <c r="C54" s="242"/>
      <c r="D54" s="242"/>
      <c r="E54" s="242"/>
      <c r="F54" s="242"/>
      <c r="G54" s="242"/>
      <c r="H54" s="242"/>
      <c r="I54" s="242"/>
      <c r="J54" s="242"/>
      <c r="K54" s="242"/>
      <c r="L54" s="242"/>
      <c r="M54" s="242"/>
      <c r="N54" s="242"/>
      <c r="O54" s="242"/>
      <c r="P54" s="242"/>
      <c r="Q54" s="242"/>
      <c r="R54" s="242"/>
      <c r="S54" s="242"/>
      <c r="T54" s="242"/>
      <c r="U54" s="242"/>
      <c r="V54" s="242"/>
      <c r="W54" s="242"/>
      <c r="X54" s="242"/>
      <c r="Y54" s="242"/>
      <c r="Z54" s="242"/>
      <c r="AA54" s="242"/>
      <c r="AB54" s="242"/>
      <c r="AC54" s="242"/>
      <c r="AD54" s="242"/>
      <c r="AE54" s="242"/>
      <c r="AF54" s="242"/>
      <c r="AG54" s="242"/>
      <c r="AH54" s="242"/>
      <c r="AI54" s="242"/>
      <c r="AJ54" s="242"/>
      <c r="AK54" s="242"/>
      <c r="AL54" s="242"/>
      <c r="AM54" s="242"/>
      <c r="AN54" s="242"/>
      <c r="AO54" s="242"/>
      <c r="AP54" s="242"/>
      <c r="AQ54" s="242"/>
      <c r="AR54" s="242"/>
      <c r="AS54" s="242"/>
      <c r="AT54" s="242"/>
      <c r="AU54" s="242"/>
      <c r="AV54" s="242"/>
      <c r="AW54" s="242"/>
      <c r="AX54" s="242"/>
      <c r="AY54" s="242"/>
      <c r="AZ54" s="242"/>
      <c r="BA54" s="242"/>
      <c r="BB54" s="242"/>
      <c r="BC54" s="242"/>
      <c r="BD54" s="242"/>
      <c r="BE54" s="242"/>
      <c r="BF54" s="242"/>
      <c r="BG54" s="242"/>
      <c r="BH54" s="242"/>
      <c r="BI54" s="242"/>
      <c r="BJ54" s="242"/>
      <c r="BK54" s="242"/>
      <c r="BL54" s="242"/>
      <c r="BM54" s="242"/>
      <c r="BN54" s="242"/>
      <c r="BO54" s="242"/>
      <c r="BP54" s="242"/>
      <c r="BQ54" s="242"/>
      <c r="BR54" s="242"/>
      <c r="BS54" s="242"/>
      <c r="BT54" s="243"/>
      <c r="BU54" s="244"/>
      <c r="BV54" s="245"/>
      <c r="BW54" s="245"/>
      <c r="BX54" s="245"/>
      <c r="BY54" s="245"/>
      <c r="BZ54" s="245"/>
      <c r="CA54" s="245"/>
      <c r="CB54" s="245"/>
      <c r="CC54" s="245"/>
      <c r="CD54" s="245"/>
      <c r="CE54" s="245"/>
      <c r="CF54" s="245"/>
      <c r="CG54" s="245"/>
      <c r="CH54" s="245"/>
      <c r="CI54" s="245"/>
      <c r="CJ54" s="245"/>
      <c r="CK54" s="245"/>
      <c r="CL54" s="245"/>
      <c r="CM54" s="245"/>
      <c r="CN54" s="245"/>
      <c r="CO54" s="245"/>
      <c r="CP54" s="245"/>
      <c r="CQ54" s="245"/>
      <c r="CR54" s="245"/>
      <c r="CS54" s="245"/>
      <c r="CT54" s="245"/>
      <c r="CU54" s="245"/>
      <c r="CV54" s="245"/>
      <c r="CW54" s="245"/>
      <c r="CX54" s="245"/>
      <c r="CY54" s="245"/>
      <c r="CZ54" s="245"/>
      <c r="DA54" s="245"/>
      <c r="DB54" s="245"/>
      <c r="DC54" s="245"/>
      <c r="DD54" s="246"/>
    </row>
    <row r="55" spans="1:108" ht="27.75" customHeight="1">
      <c r="A55" s="20"/>
      <c r="B55" s="242" t="s">
        <v>169</v>
      </c>
      <c r="C55" s="242"/>
      <c r="D55" s="242"/>
      <c r="E55" s="242"/>
      <c r="F55" s="242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2"/>
      <c r="X55" s="242"/>
      <c r="Y55" s="242"/>
      <c r="Z55" s="242"/>
      <c r="AA55" s="242"/>
      <c r="AB55" s="242"/>
      <c r="AC55" s="242"/>
      <c r="AD55" s="242"/>
      <c r="AE55" s="242"/>
      <c r="AF55" s="242"/>
      <c r="AG55" s="242"/>
      <c r="AH55" s="242"/>
      <c r="AI55" s="242"/>
      <c r="AJ55" s="242"/>
      <c r="AK55" s="242"/>
      <c r="AL55" s="242"/>
      <c r="AM55" s="242"/>
      <c r="AN55" s="242"/>
      <c r="AO55" s="242"/>
      <c r="AP55" s="242"/>
      <c r="AQ55" s="242"/>
      <c r="AR55" s="242"/>
      <c r="AS55" s="242"/>
      <c r="AT55" s="242"/>
      <c r="AU55" s="242"/>
      <c r="AV55" s="242"/>
      <c r="AW55" s="242"/>
      <c r="AX55" s="242"/>
      <c r="AY55" s="242"/>
      <c r="AZ55" s="242"/>
      <c r="BA55" s="242"/>
      <c r="BB55" s="242"/>
      <c r="BC55" s="242"/>
      <c r="BD55" s="242"/>
      <c r="BE55" s="242"/>
      <c r="BF55" s="242"/>
      <c r="BG55" s="242"/>
      <c r="BH55" s="242"/>
      <c r="BI55" s="242"/>
      <c r="BJ55" s="242"/>
      <c r="BK55" s="242"/>
      <c r="BL55" s="242"/>
      <c r="BM55" s="242"/>
      <c r="BN55" s="242"/>
      <c r="BO55" s="242"/>
      <c r="BP55" s="242"/>
      <c r="BQ55" s="242"/>
      <c r="BR55" s="242"/>
      <c r="BS55" s="242"/>
      <c r="BT55" s="243"/>
      <c r="BU55" s="256"/>
      <c r="BV55" s="257"/>
      <c r="BW55" s="257"/>
      <c r="BX55" s="257"/>
      <c r="BY55" s="257"/>
      <c r="BZ55" s="257"/>
      <c r="CA55" s="257"/>
      <c r="CB55" s="257"/>
      <c r="CC55" s="257"/>
      <c r="CD55" s="257"/>
      <c r="CE55" s="257"/>
      <c r="CF55" s="257"/>
      <c r="CG55" s="257"/>
      <c r="CH55" s="257"/>
      <c r="CI55" s="257"/>
      <c r="CJ55" s="257"/>
      <c r="CK55" s="257"/>
      <c r="CL55" s="257"/>
      <c r="CM55" s="257"/>
      <c r="CN55" s="257"/>
      <c r="CO55" s="257"/>
      <c r="CP55" s="257"/>
      <c r="CQ55" s="257"/>
      <c r="CR55" s="257"/>
      <c r="CS55" s="257"/>
      <c r="CT55" s="257"/>
      <c r="CU55" s="257"/>
      <c r="CV55" s="257"/>
      <c r="CW55" s="257"/>
      <c r="CX55" s="257"/>
      <c r="CY55" s="257"/>
      <c r="CZ55" s="257"/>
      <c r="DA55" s="257"/>
      <c r="DB55" s="257"/>
      <c r="DC55" s="257"/>
      <c r="DD55" s="258"/>
    </row>
    <row r="56" spans="1:108" ht="15" customHeight="1">
      <c r="A56" s="25"/>
      <c r="B56" s="289" t="s">
        <v>4</v>
      </c>
      <c r="C56" s="289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289"/>
      <c r="AN56" s="289"/>
      <c r="AO56" s="289"/>
      <c r="AP56" s="289"/>
      <c r="AQ56" s="289"/>
      <c r="AR56" s="289"/>
      <c r="AS56" s="289"/>
      <c r="AT56" s="289"/>
      <c r="AU56" s="289"/>
      <c r="AV56" s="289"/>
      <c r="AW56" s="289"/>
      <c r="AX56" s="289"/>
      <c r="AY56" s="289"/>
      <c r="AZ56" s="289"/>
      <c r="BA56" s="289"/>
      <c r="BB56" s="289"/>
      <c r="BC56" s="289"/>
      <c r="BD56" s="289"/>
      <c r="BE56" s="289"/>
      <c r="BF56" s="289"/>
      <c r="BG56" s="289"/>
      <c r="BH56" s="289"/>
      <c r="BI56" s="289"/>
      <c r="BJ56" s="289"/>
      <c r="BK56" s="289"/>
      <c r="BL56" s="289"/>
      <c r="BM56" s="289"/>
      <c r="BN56" s="289"/>
      <c r="BO56" s="289"/>
      <c r="BP56" s="289"/>
      <c r="BQ56" s="289"/>
      <c r="BR56" s="289"/>
      <c r="BS56" s="289"/>
      <c r="BT56" s="290"/>
      <c r="BU56" s="256"/>
      <c r="BV56" s="257"/>
      <c r="BW56" s="257"/>
      <c r="BX56" s="257"/>
      <c r="BY56" s="257"/>
      <c r="BZ56" s="257"/>
      <c r="CA56" s="257"/>
      <c r="CB56" s="257"/>
      <c r="CC56" s="257"/>
      <c r="CD56" s="257"/>
      <c r="CE56" s="257"/>
      <c r="CF56" s="257"/>
      <c r="CG56" s="257"/>
      <c r="CH56" s="257"/>
      <c r="CI56" s="257"/>
      <c r="CJ56" s="257"/>
      <c r="CK56" s="257"/>
      <c r="CL56" s="257"/>
      <c r="CM56" s="257"/>
      <c r="CN56" s="257"/>
      <c r="CO56" s="257"/>
      <c r="CP56" s="257"/>
      <c r="CQ56" s="257"/>
      <c r="CR56" s="257"/>
      <c r="CS56" s="257"/>
      <c r="CT56" s="257"/>
      <c r="CU56" s="257"/>
      <c r="CV56" s="257"/>
      <c r="CW56" s="257"/>
      <c r="CX56" s="257"/>
      <c r="CY56" s="257"/>
      <c r="CZ56" s="257"/>
      <c r="DA56" s="257"/>
      <c r="DB56" s="257"/>
      <c r="DC56" s="257"/>
      <c r="DD56" s="258"/>
    </row>
    <row r="57" spans="1:108" ht="15" customHeight="1">
      <c r="A57" s="20"/>
      <c r="B57" s="287" t="s">
        <v>170</v>
      </c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7"/>
      <c r="AU57" s="287"/>
      <c r="AV57" s="287"/>
      <c r="AW57" s="287"/>
      <c r="AX57" s="287"/>
      <c r="AY57" s="287"/>
      <c r="AZ57" s="287"/>
      <c r="BA57" s="287"/>
      <c r="BB57" s="287"/>
      <c r="BC57" s="287"/>
      <c r="BD57" s="287"/>
      <c r="BE57" s="287"/>
      <c r="BF57" s="287"/>
      <c r="BG57" s="287"/>
      <c r="BH57" s="287"/>
      <c r="BI57" s="287"/>
      <c r="BJ57" s="287"/>
      <c r="BK57" s="287"/>
      <c r="BL57" s="287"/>
      <c r="BM57" s="287"/>
      <c r="BN57" s="287"/>
      <c r="BO57" s="287"/>
      <c r="BP57" s="287"/>
      <c r="BQ57" s="287"/>
      <c r="BR57" s="287"/>
      <c r="BS57" s="287"/>
      <c r="BT57" s="288"/>
      <c r="BU57" s="244"/>
      <c r="BV57" s="245"/>
      <c r="BW57" s="245"/>
      <c r="BX57" s="245"/>
      <c r="BY57" s="245"/>
      <c r="BZ57" s="245"/>
      <c r="CA57" s="245"/>
      <c r="CB57" s="245"/>
      <c r="CC57" s="245"/>
      <c r="CD57" s="245"/>
      <c r="CE57" s="245"/>
      <c r="CF57" s="245"/>
      <c r="CG57" s="245"/>
      <c r="CH57" s="245"/>
      <c r="CI57" s="245"/>
      <c r="CJ57" s="245"/>
      <c r="CK57" s="245"/>
      <c r="CL57" s="245"/>
      <c r="CM57" s="245"/>
      <c r="CN57" s="245"/>
      <c r="CO57" s="245"/>
      <c r="CP57" s="245"/>
      <c r="CQ57" s="245"/>
      <c r="CR57" s="245"/>
      <c r="CS57" s="245"/>
      <c r="CT57" s="245"/>
      <c r="CU57" s="245"/>
      <c r="CV57" s="245"/>
      <c r="CW57" s="245"/>
      <c r="CX57" s="245"/>
      <c r="CY57" s="245"/>
      <c r="CZ57" s="245"/>
      <c r="DA57" s="245"/>
      <c r="DB57" s="245"/>
      <c r="DC57" s="245"/>
      <c r="DD57" s="246"/>
    </row>
    <row r="58" spans="1:108" ht="15" customHeight="1">
      <c r="A58" s="20"/>
      <c r="B58" s="247" t="s">
        <v>171</v>
      </c>
      <c r="C58" s="247"/>
      <c r="D58" s="247"/>
      <c r="E58" s="247"/>
      <c r="F58" s="247"/>
      <c r="G58" s="247"/>
      <c r="H58" s="247"/>
      <c r="I58" s="247"/>
      <c r="J58" s="247"/>
      <c r="K58" s="247"/>
      <c r="L58" s="247"/>
      <c r="M58" s="247"/>
      <c r="N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7"/>
      <c r="AB58" s="247"/>
      <c r="AC58" s="247"/>
      <c r="AD58" s="247"/>
      <c r="AE58" s="247"/>
      <c r="AF58" s="247"/>
      <c r="AG58" s="247"/>
      <c r="AH58" s="247"/>
      <c r="AI58" s="247"/>
      <c r="AJ58" s="247"/>
      <c r="AK58" s="247"/>
      <c r="AL58" s="247"/>
      <c r="AM58" s="247"/>
      <c r="AN58" s="247"/>
      <c r="AO58" s="247"/>
      <c r="AP58" s="247"/>
      <c r="AQ58" s="247"/>
      <c r="AR58" s="247"/>
      <c r="AS58" s="247"/>
      <c r="AT58" s="247"/>
      <c r="AU58" s="247"/>
      <c r="AV58" s="247"/>
      <c r="AW58" s="247"/>
      <c r="AX58" s="247"/>
      <c r="AY58" s="247"/>
      <c r="AZ58" s="247"/>
      <c r="BA58" s="247"/>
      <c r="BB58" s="247"/>
      <c r="BC58" s="247"/>
      <c r="BD58" s="247"/>
      <c r="BE58" s="247"/>
      <c r="BF58" s="247"/>
      <c r="BG58" s="247"/>
      <c r="BH58" s="247"/>
      <c r="BI58" s="247"/>
      <c r="BJ58" s="247"/>
      <c r="BK58" s="247"/>
      <c r="BL58" s="247"/>
      <c r="BM58" s="247"/>
      <c r="BN58" s="247"/>
      <c r="BO58" s="247"/>
      <c r="BP58" s="247"/>
      <c r="BQ58" s="247"/>
      <c r="BR58" s="247"/>
      <c r="BS58" s="247"/>
      <c r="BT58" s="248"/>
      <c r="BU58" s="244"/>
      <c r="BV58" s="245"/>
      <c r="BW58" s="245"/>
      <c r="BX58" s="245"/>
      <c r="BY58" s="245"/>
      <c r="BZ58" s="245"/>
      <c r="CA58" s="245"/>
      <c r="CB58" s="245"/>
      <c r="CC58" s="245"/>
      <c r="CD58" s="245"/>
      <c r="CE58" s="245"/>
      <c r="CF58" s="245"/>
      <c r="CG58" s="245"/>
      <c r="CH58" s="245"/>
      <c r="CI58" s="245"/>
      <c r="CJ58" s="245"/>
      <c r="CK58" s="245"/>
      <c r="CL58" s="245"/>
      <c r="CM58" s="245"/>
      <c r="CN58" s="245"/>
      <c r="CO58" s="245"/>
      <c r="CP58" s="245"/>
      <c r="CQ58" s="245"/>
      <c r="CR58" s="245"/>
      <c r="CS58" s="245"/>
      <c r="CT58" s="245"/>
      <c r="CU58" s="245"/>
      <c r="CV58" s="245"/>
      <c r="CW58" s="245"/>
      <c r="CX58" s="245"/>
      <c r="CY58" s="245"/>
      <c r="CZ58" s="245"/>
      <c r="DA58" s="245"/>
      <c r="DB58" s="245"/>
      <c r="DC58" s="245"/>
      <c r="DD58" s="246"/>
    </row>
    <row r="59" spans="1:108" ht="15" customHeight="1">
      <c r="A59" s="20"/>
      <c r="B59" s="247" t="s">
        <v>172</v>
      </c>
      <c r="C59" s="247"/>
      <c r="D59" s="247"/>
      <c r="E59" s="247"/>
      <c r="F59" s="247"/>
      <c r="G59" s="247"/>
      <c r="H59" s="247"/>
      <c r="I59" s="247"/>
      <c r="J59" s="247"/>
      <c r="K59" s="247"/>
      <c r="L59" s="247"/>
      <c r="M59" s="247"/>
      <c r="N59" s="247"/>
      <c r="O59" s="247"/>
      <c r="P59" s="247"/>
      <c r="Q59" s="247"/>
      <c r="R59" s="247"/>
      <c r="S59" s="247"/>
      <c r="T59" s="247"/>
      <c r="U59" s="247"/>
      <c r="V59" s="247"/>
      <c r="W59" s="247"/>
      <c r="X59" s="247"/>
      <c r="Y59" s="247"/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7"/>
      <c r="AK59" s="247"/>
      <c r="AL59" s="247"/>
      <c r="AM59" s="247"/>
      <c r="AN59" s="247"/>
      <c r="AO59" s="247"/>
      <c r="AP59" s="247"/>
      <c r="AQ59" s="247"/>
      <c r="AR59" s="247"/>
      <c r="AS59" s="247"/>
      <c r="AT59" s="247"/>
      <c r="AU59" s="247"/>
      <c r="AV59" s="247"/>
      <c r="AW59" s="247"/>
      <c r="AX59" s="247"/>
      <c r="AY59" s="247"/>
      <c r="AZ59" s="247"/>
      <c r="BA59" s="247"/>
      <c r="BB59" s="247"/>
      <c r="BC59" s="247"/>
      <c r="BD59" s="247"/>
      <c r="BE59" s="247"/>
      <c r="BF59" s="247"/>
      <c r="BG59" s="247"/>
      <c r="BH59" s="247"/>
      <c r="BI59" s="247"/>
      <c r="BJ59" s="247"/>
      <c r="BK59" s="247"/>
      <c r="BL59" s="247"/>
      <c r="BM59" s="247"/>
      <c r="BN59" s="247"/>
      <c r="BO59" s="247"/>
      <c r="BP59" s="247"/>
      <c r="BQ59" s="247"/>
      <c r="BR59" s="247"/>
      <c r="BS59" s="247"/>
      <c r="BT59" s="248"/>
      <c r="BU59" s="244"/>
      <c r="BV59" s="245"/>
      <c r="BW59" s="245"/>
      <c r="BX59" s="245"/>
      <c r="BY59" s="245"/>
      <c r="BZ59" s="245"/>
      <c r="CA59" s="245"/>
      <c r="CB59" s="245"/>
      <c r="CC59" s="245"/>
      <c r="CD59" s="245"/>
      <c r="CE59" s="245"/>
      <c r="CF59" s="245"/>
      <c r="CG59" s="245"/>
      <c r="CH59" s="245"/>
      <c r="CI59" s="245"/>
      <c r="CJ59" s="245"/>
      <c r="CK59" s="245"/>
      <c r="CL59" s="245"/>
      <c r="CM59" s="245"/>
      <c r="CN59" s="245"/>
      <c r="CO59" s="245"/>
      <c r="CP59" s="245"/>
      <c r="CQ59" s="245"/>
      <c r="CR59" s="245"/>
      <c r="CS59" s="245"/>
      <c r="CT59" s="245"/>
      <c r="CU59" s="245"/>
      <c r="CV59" s="245"/>
      <c r="CW59" s="245"/>
      <c r="CX59" s="245"/>
      <c r="CY59" s="245"/>
      <c r="CZ59" s="245"/>
      <c r="DA59" s="245"/>
      <c r="DB59" s="245"/>
      <c r="DC59" s="245"/>
      <c r="DD59" s="246"/>
    </row>
    <row r="60" spans="1:108" ht="15" customHeight="1">
      <c r="A60" s="20"/>
      <c r="B60" s="247" t="s">
        <v>173</v>
      </c>
      <c r="C60" s="247"/>
      <c r="D60" s="247"/>
      <c r="E60" s="247"/>
      <c r="F60" s="247"/>
      <c r="G60" s="247"/>
      <c r="H60" s="247"/>
      <c r="I60" s="247"/>
      <c r="J60" s="247"/>
      <c r="K60" s="247"/>
      <c r="L60" s="247"/>
      <c r="M60" s="247"/>
      <c r="N60" s="247"/>
      <c r="O60" s="247"/>
      <c r="P60" s="247"/>
      <c r="Q60" s="247"/>
      <c r="R60" s="247"/>
      <c r="S60" s="247"/>
      <c r="T60" s="247"/>
      <c r="U60" s="247"/>
      <c r="V60" s="247"/>
      <c r="W60" s="247"/>
      <c r="X60" s="247"/>
      <c r="Y60" s="247"/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7"/>
      <c r="AK60" s="247"/>
      <c r="AL60" s="247"/>
      <c r="AM60" s="247"/>
      <c r="AN60" s="247"/>
      <c r="AO60" s="247"/>
      <c r="AP60" s="247"/>
      <c r="AQ60" s="247"/>
      <c r="AR60" s="247"/>
      <c r="AS60" s="247"/>
      <c r="AT60" s="247"/>
      <c r="AU60" s="247"/>
      <c r="AV60" s="247"/>
      <c r="AW60" s="247"/>
      <c r="AX60" s="247"/>
      <c r="AY60" s="247"/>
      <c r="AZ60" s="247"/>
      <c r="BA60" s="247"/>
      <c r="BB60" s="247"/>
      <c r="BC60" s="247"/>
      <c r="BD60" s="247"/>
      <c r="BE60" s="247"/>
      <c r="BF60" s="247"/>
      <c r="BG60" s="247"/>
      <c r="BH60" s="247"/>
      <c r="BI60" s="247"/>
      <c r="BJ60" s="247"/>
      <c r="BK60" s="247"/>
      <c r="BL60" s="247"/>
      <c r="BM60" s="247"/>
      <c r="BN60" s="247"/>
      <c r="BO60" s="247"/>
      <c r="BP60" s="247"/>
      <c r="BQ60" s="247"/>
      <c r="BR60" s="247"/>
      <c r="BS60" s="247"/>
      <c r="BT60" s="248"/>
      <c r="BU60" s="244"/>
      <c r="BV60" s="245"/>
      <c r="BW60" s="245"/>
      <c r="BX60" s="245"/>
      <c r="BY60" s="245"/>
      <c r="BZ60" s="245"/>
      <c r="CA60" s="245"/>
      <c r="CB60" s="245"/>
      <c r="CC60" s="245"/>
      <c r="CD60" s="245"/>
      <c r="CE60" s="245"/>
      <c r="CF60" s="245"/>
      <c r="CG60" s="245"/>
      <c r="CH60" s="245"/>
      <c r="CI60" s="245"/>
      <c r="CJ60" s="245"/>
      <c r="CK60" s="245"/>
      <c r="CL60" s="245"/>
      <c r="CM60" s="245"/>
      <c r="CN60" s="245"/>
      <c r="CO60" s="245"/>
      <c r="CP60" s="245"/>
      <c r="CQ60" s="245"/>
      <c r="CR60" s="245"/>
      <c r="CS60" s="245"/>
      <c r="CT60" s="245"/>
      <c r="CU60" s="245"/>
      <c r="CV60" s="245"/>
      <c r="CW60" s="245"/>
      <c r="CX60" s="245"/>
      <c r="CY60" s="245"/>
      <c r="CZ60" s="245"/>
      <c r="DA60" s="245"/>
      <c r="DB60" s="245"/>
      <c r="DC60" s="245"/>
      <c r="DD60" s="246"/>
    </row>
    <row r="61" spans="1:108" ht="15" customHeight="1">
      <c r="A61" s="20"/>
      <c r="B61" s="287" t="s">
        <v>174</v>
      </c>
      <c r="C61" s="287"/>
      <c r="D61" s="287"/>
      <c r="E61" s="287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7"/>
      <c r="AI61" s="287"/>
      <c r="AJ61" s="287"/>
      <c r="AK61" s="287"/>
      <c r="AL61" s="287"/>
      <c r="AM61" s="287"/>
      <c r="AN61" s="287"/>
      <c r="AO61" s="287"/>
      <c r="AP61" s="287"/>
      <c r="AQ61" s="287"/>
      <c r="AR61" s="287"/>
      <c r="AS61" s="287"/>
      <c r="AT61" s="287"/>
      <c r="AU61" s="287"/>
      <c r="AV61" s="287"/>
      <c r="AW61" s="287"/>
      <c r="AX61" s="287"/>
      <c r="AY61" s="287"/>
      <c r="AZ61" s="287"/>
      <c r="BA61" s="287"/>
      <c r="BB61" s="287"/>
      <c r="BC61" s="287"/>
      <c r="BD61" s="287"/>
      <c r="BE61" s="287"/>
      <c r="BF61" s="287"/>
      <c r="BG61" s="287"/>
      <c r="BH61" s="287"/>
      <c r="BI61" s="287"/>
      <c r="BJ61" s="287"/>
      <c r="BK61" s="287"/>
      <c r="BL61" s="287"/>
      <c r="BM61" s="287"/>
      <c r="BN61" s="287"/>
      <c r="BO61" s="287"/>
      <c r="BP61" s="287"/>
      <c r="BQ61" s="287"/>
      <c r="BR61" s="287"/>
      <c r="BS61" s="287"/>
      <c r="BT61" s="288"/>
      <c r="BU61" s="244"/>
      <c r="BV61" s="245"/>
      <c r="BW61" s="245"/>
      <c r="BX61" s="245"/>
      <c r="BY61" s="245"/>
      <c r="BZ61" s="245"/>
      <c r="CA61" s="245"/>
      <c r="CB61" s="245"/>
      <c r="CC61" s="245"/>
      <c r="CD61" s="245"/>
      <c r="CE61" s="245"/>
      <c r="CF61" s="245"/>
      <c r="CG61" s="245"/>
      <c r="CH61" s="245"/>
      <c r="CI61" s="245"/>
      <c r="CJ61" s="245"/>
      <c r="CK61" s="245"/>
      <c r="CL61" s="245"/>
      <c r="CM61" s="245"/>
      <c r="CN61" s="245"/>
      <c r="CO61" s="245"/>
      <c r="CP61" s="245"/>
      <c r="CQ61" s="245"/>
      <c r="CR61" s="245"/>
      <c r="CS61" s="245"/>
      <c r="CT61" s="245"/>
      <c r="CU61" s="245"/>
      <c r="CV61" s="245"/>
      <c r="CW61" s="245"/>
      <c r="CX61" s="245"/>
      <c r="CY61" s="245"/>
      <c r="CZ61" s="245"/>
      <c r="DA61" s="245"/>
      <c r="DB61" s="245"/>
      <c r="DC61" s="245"/>
      <c r="DD61" s="246"/>
    </row>
    <row r="62" spans="1:108" ht="15" customHeight="1">
      <c r="A62" s="20"/>
      <c r="B62" s="287" t="s">
        <v>175</v>
      </c>
      <c r="C62" s="287"/>
      <c r="D62" s="287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7"/>
      <c r="AI62" s="287"/>
      <c r="AJ62" s="287"/>
      <c r="AK62" s="287"/>
      <c r="AL62" s="287"/>
      <c r="AM62" s="287"/>
      <c r="AN62" s="287"/>
      <c r="AO62" s="287"/>
      <c r="AP62" s="287"/>
      <c r="AQ62" s="287"/>
      <c r="AR62" s="287"/>
      <c r="AS62" s="287"/>
      <c r="AT62" s="287"/>
      <c r="AU62" s="287"/>
      <c r="AV62" s="287"/>
      <c r="AW62" s="287"/>
      <c r="AX62" s="287"/>
      <c r="AY62" s="287"/>
      <c r="AZ62" s="287"/>
      <c r="BA62" s="287"/>
      <c r="BB62" s="287"/>
      <c r="BC62" s="287"/>
      <c r="BD62" s="287"/>
      <c r="BE62" s="287"/>
      <c r="BF62" s="287"/>
      <c r="BG62" s="287"/>
      <c r="BH62" s="287"/>
      <c r="BI62" s="287"/>
      <c r="BJ62" s="287"/>
      <c r="BK62" s="287"/>
      <c r="BL62" s="287"/>
      <c r="BM62" s="287"/>
      <c r="BN62" s="287"/>
      <c r="BO62" s="287"/>
      <c r="BP62" s="287"/>
      <c r="BQ62" s="287"/>
      <c r="BR62" s="287"/>
      <c r="BS62" s="287"/>
      <c r="BT62" s="288"/>
      <c r="BU62" s="69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1"/>
    </row>
    <row r="63" spans="1:108" ht="15" customHeight="1">
      <c r="A63" s="20"/>
      <c r="B63" s="287" t="s">
        <v>176</v>
      </c>
      <c r="C63" s="287"/>
      <c r="D63" s="287"/>
      <c r="E63" s="287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7"/>
      <c r="AI63" s="287"/>
      <c r="AJ63" s="287"/>
      <c r="AK63" s="287"/>
      <c r="AL63" s="287"/>
      <c r="AM63" s="287"/>
      <c r="AN63" s="287"/>
      <c r="AO63" s="287"/>
      <c r="AP63" s="287"/>
      <c r="AQ63" s="287"/>
      <c r="AR63" s="287"/>
      <c r="AS63" s="287"/>
      <c r="AT63" s="287"/>
      <c r="AU63" s="287"/>
      <c r="AV63" s="287"/>
      <c r="AW63" s="287"/>
      <c r="AX63" s="287"/>
      <c r="AY63" s="287"/>
      <c r="AZ63" s="287"/>
      <c r="BA63" s="287"/>
      <c r="BB63" s="287"/>
      <c r="BC63" s="287"/>
      <c r="BD63" s="287"/>
      <c r="BE63" s="287"/>
      <c r="BF63" s="287"/>
      <c r="BG63" s="287"/>
      <c r="BH63" s="287"/>
      <c r="BI63" s="287"/>
      <c r="BJ63" s="287"/>
      <c r="BK63" s="287"/>
      <c r="BL63" s="287"/>
      <c r="BM63" s="287"/>
      <c r="BN63" s="287"/>
      <c r="BO63" s="287"/>
      <c r="BP63" s="287"/>
      <c r="BQ63" s="287"/>
      <c r="BR63" s="287"/>
      <c r="BS63" s="287"/>
      <c r="BT63" s="288"/>
      <c r="BU63" s="69"/>
      <c r="BV63" s="70"/>
      <c r="BW63" s="70"/>
      <c r="BX63" s="70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70"/>
      <c r="CM63" s="70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70"/>
      <c r="DB63" s="70"/>
      <c r="DC63" s="70"/>
      <c r="DD63" s="71"/>
    </row>
    <row r="64" spans="1:108" ht="15" customHeight="1">
      <c r="A64" s="20"/>
      <c r="B64" s="287" t="s">
        <v>177</v>
      </c>
      <c r="C64" s="287"/>
      <c r="D64" s="287"/>
      <c r="E64" s="287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7"/>
      <c r="AI64" s="287"/>
      <c r="AJ64" s="287"/>
      <c r="AK64" s="287"/>
      <c r="AL64" s="287"/>
      <c r="AM64" s="287"/>
      <c r="AN64" s="287"/>
      <c r="AO64" s="287"/>
      <c r="AP64" s="287"/>
      <c r="AQ64" s="287"/>
      <c r="AR64" s="287"/>
      <c r="AS64" s="287"/>
      <c r="AT64" s="287"/>
      <c r="AU64" s="287"/>
      <c r="AV64" s="287"/>
      <c r="AW64" s="287"/>
      <c r="AX64" s="287"/>
      <c r="AY64" s="287"/>
      <c r="AZ64" s="287"/>
      <c r="BA64" s="287"/>
      <c r="BB64" s="287"/>
      <c r="BC64" s="287"/>
      <c r="BD64" s="287"/>
      <c r="BE64" s="287"/>
      <c r="BF64" s="287"/>
      <c r="BG64" s="287"/>
      <c r="BH64" s="287"/>
      <c r="BI64" s="287"/>
      <c r="BJ64" s="287"/>
      <c r="BK64" s="287"/>
      <c r="BL64" s="287"/>
      <c r="BM64" s="287"/>
      <c r="BN64" s="287"/>
      <c r="BO64" s="287"/>
      <c r="BP64" s="287"/>
      <c r="BQ64" s="287"/>
      <c r="BR64" s="287"/>
      <c r="BS64" s="287"/>
      <c r="BT64" s="288"/>
      <c r="BU64" s="69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1"/>
    </row>
    <row r="65" spans="1:108" ht="15" customHeight="1">
      <c r="A65" s="20"/>
      <c r="B65" s="287" t="s">
        <v>178</v>
      </c>
      <c r="C65" s="287"/>
      <c r="D65" s="287"/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287"/>
      <c r="AS65" s="287"/>
      <c r="AT65" s="287"/>
      <c r="AU65" s="287"/>
      <c r="AV65" s="287"/>
      <c r="AW65" s="287"/>
      <c r="AX65" s="287"/>
      <c r="AY65" s="287"/>
      <c r="AZ65" s="287"/>
      <c r="BA65" s="287"/>
      <c r="BB65" s="287"/>
      <c r="BC65" s="287"/>
      <c r="BD65" s="287"/>
      <c r="BE65" s="287"/>
      <c r="BF65" s="287"/>
      <c r="BG65" s="287"/>
      <c r="BH65" s="287"/>
      <c r="BI65" s="287"/>
      <c r="BJ65" s="287"/>
      <c r="BK65" s="287"/>
      <c r="BL65" s="287"/>
      <c r="BM65" s="287"/>
      <c r="BN65" s="287"/>
      <c r="BO65" s="287"/>
      <c r="BP65" s="287"/>
      <c r="BQ65" s="287"/>
      <c r="BR65" s="287"/>
      <c r="BS65" s="287"/>
      <c r="BT65" s="288"/>
      <c r="BU65" s="69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1"/>
    </row>
    <row r="66" spans="1:108" ht="15" customHeight="1">
      <c r="A66" s="20"/>
      <c r="B66" s="287" t="s">
        <v>179</v>
      </c>
      <c r="C66" s="287"/>
      <c r="D66" s="287"/>
      <c r="E66" s="287"/>
      <c r="F66" s="287"/>
      <c r="G66" s="287"/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7"/>
      <c r="AI66" s="287"/>
      <c r="AJ66" s="287"/>
      <c r="AK66" s="287"/>
      <c r="AL66" s="287"/>
      <c r="AM66" s="287"/>
      <c r="AN66" s="287"/>
      <c r="AO66" s="287"/>
      <c r="AP66" s="287"/>
      <c r="AQ66" s="287"/>
      <c r="AR66" s="287"/>
      <c r="AS66" s="287"/>
      <c r="AT66" s="287"/>
      <c r="AU66" s="287"/>
      <c r="AV66" s="287"/>
      <c r="AW66" s="287"/>
      <c r="AX66" s="287"/>
      <c r="AY66" s="287"/>
      <c r="AZ66" s="287"/>
      <c r="BA66" s="287"/>
      <c r="BB66" s="287"/>
      <c r="BC66" s="287"/>
      <c r="BD66" s="287"/>
      <c r="BE66" s="287"/>
      <c r="BF66" s="287"/>
      <c r="BG66" s="287"/>
      <c r="BH66" s="287"/>
      <c r="BI66" s="287"/>
      <c r="BJ66" s="287"/>
      <c r="BK66" s="287"/>
      <c r="BL66" s="287"/>
      <c r="BM66" s="287"/>
      <c r="BN66" s="287"/>
      <c r="BO66" s="287"/>
      <c r="BP66" s="287"/>
      <c r="BQ66" s="287"/>
      <c r="BR66" s="287"/>
      <c r="BS66" s="287"/>
      <c r="BT66" s="288"/>
      <c r="BU66" s="69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1"/>
    </row>
    <row r="67" spans="1:108" ht="15" customHeight="1">
      <c r="A67" s="20"/>
      <c r="B67" s="287" t="s">
        <v>180</v>
      </c>
      <c r="C67" s="287"/>
      <c r="D67" s="287"/>
      <c r="E67" s="287"/>
      <c r="F67" s="287"/>
      <c r="G67" s="287"/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7"/>
      <c r="AI67" s="287"/>
      <c r="AJ67" s="287"/>
      <c r="AK67" s="287"/>
      <c r="AL67" s="287"/>
      <c r="AM67" s="287"/>
      <c r="AN67" s="287"/>
      <c r="AO67" s="287"/>
      <c r="AP67" s="287"/>
      <c r="AQ67" s="287"/>
      <c r="AR67" s="287"/>
      <c r="AS67" s="287"/>
      <c r="AT67" s="287"/>
      <c r="AU67" s="287"/>
      <c r="AV67" s="287"/>
      <c r="AW67" s="287"/>
      <c r="AX67" s="287"/>
      <c r="AY67" s="287"/>
      <c r="AZ67" s="287"/>
      <c r="BA67" s="287"/>
      <c r="BB67" s="287"/>
      <c r="BC67" s="287"/>
      <c r="BD67" s="287"/>
      <c r="BE67" s="287"/>
      <c r="BF67" s="287"/>
      <c r="BG67" s="287"/>
      <c r="BH67" s="287"/>
      <c r="BI67" s="287"/>
      <c r="BJ67" s="287"/>
      <c r="BK67" s="287"/>
      <c r="BL67" s="287"/>
      <c r="BM67" s="287"/>
      <c r="BN67" s="287"/>
      <c r="BO67" s="287"/>
      <c r="BP67" s="287"/>
      <c r="BQ67" s="287"/>
      <c r="BR67" s="287"/>
      <c r="BS67" s="287"/>
      <c r="BT67" s="288"/>
      <c r="BU67" s="69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1"/>
    </row>
    <row r="68" spans="1:108" ht="15" customHeight="1">
      <c r="A68" s="20"/>
      <c r="B68" s="287" t="s">
        <v>181</v>
      </c>
      <c r="C68" s="287"/>
      <c r="D68" s="287"/>
      <c r="E68" s="287"/>
      <c r="F68" s="287"/>
      <c r="G68" s="287"/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7"/>
      <c r="AI68" s="287"/>
      <c r="AJ68" s="287"/>
      <c r="AK68" s="287"/>
      <c r="AL68" s="287"/>
      <c r="AM68" s="287"/>
      <c r="AN68" s="287"/>
      <c r="AO68" s="287"/>
      <c r="AP68" s="287"/>
      <c r="AQ68" s="287"/>
      <c r="AR68" s="287"/>
      <c r="AS68" s="287"/>
      <c r="AT68" s="287"/>
      <c r="AU68" s="287"/>
      <c r="AV68" s="287"/>
      <c r="AW68" s="287"/>
      <c r="AX68" s="287"/>
      <c r="AY68" s="287"/>
      <c r="AZ68" s="287"/>
      <c r="BA68" s="287"/>
      <c r="BB68" s="287"/>
      <c r="BC68" s="287"/>
      <c r="BD68" s="287"/>
      <c r="BE68" s="287"/>
      <c r="BF68" s="287"/>
      <c r="BG68" s="287"/>
      <c r="BH68" s="287"/>
      <c r="BI68" s="287"/>
      <c r="BJ68" s="287"/>
      <c r="BK68" s="287"/>
      <c r="BL68" s="287"/>
      <c r="BM68" s="287"/>
      <c r="BN68" s="287"/>
      <c r="BO68" s="287"/>
      <c r="BP68" s="287"/>
      <c r="BQ68" s="287"/>
      <c r="BR68" s="287"/>
      <c r="BS68" s="287"/>
      <c r="BT68" s="288"/>
      <c r="BU68" s="69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70"/>
      <c r="CM68" s="70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70"/>
      <c r="DB68" s="70"/>
      <c r="DC68" s="70"/>
      <c r="DD68" s="71"/>
    </row>
    <row r="69" spans="1:108" ht="15" customHeight="1">
      <c r="A69" s="20"/>
      <c r="B69" s="287" t="s">
        <v>182</v>
      </c>
      <c r="C69" s="287"/>
      <c r="D69" s="287"/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7"/>
      <c r="AI69" s="287"/>
      <c r="AJ69" s="287"/>
      <c r="AK69" s="287"/>
      <c r="AL69" s="287"/>
      <c r="AM69" s="287"/>
      <c r="AN69" s="287"/>
      <c r="AO69" s="287"/>
      <c r="AP69" s="287"/>
      <c r="AQ69" s="287"/>
      <c r="AR69" s="287"/>
      <c r="AS69" s="287"/>
      <c r="AT69" s="287"/>
      <c r="AU69" s="287"/>
      <c r="AV69" s="287"/>
      <c r="AW69" s="287"/>
      <c r="AX69" s="287"/>
      <c r="AY69" s="287"/>
      <c r="AZ69" s="287"/>
      <c r="BA69" s="287"/>
      <c r="BB69" s="287"/>
      <c r="BC69" s="287"/>
      <c r="BD69" s="287"/>
      <c r="BE69" s="287"/>
      <c r="BF69" s="287"/>
      <c r="BG69" s="287"/>
      <c r="BH69" s="287"/>
      <c r="BI69" s="287"/>
      <c r="BJ69" s="287"/>
      <c r="BK69" s="287"/>
      <c r="BL69" s="287"/>
      <c r="BM69" s="287"/>
      <c r="BN69" s="287"/>
      <c r="BO69" s="287"/>
      <c r="BP69" s="287"/>
      <c r="BQ69" s="287"/>
      <c r="BR69" s="287"/>
      <c r="BS69" s="287"/>
      <c r="BT69" s="288"/>
      <c r="BU69" s="69"/>
      <c r="BV69" s="70"/>
      <c r="BW69" s="70"/>
      <c r="BX69" s="70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70"/>
      <c r="CM69" s="70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70"/>
      <c r="DB69" s="70"/>
      <c r="DC69" s="70"/>
      <c r="DD69" s="71"/>
    </row>
    <row r="70" spans="1:108" ht="40.5" customHeight="1">
      <c r="A70" s="20"/>
      <c r="B70" s="242" t="s">
        <v>183</v>
      </c>
      <c r="C70" s="242"/>
      <c r="D70" s="242"/>
      <c r="E70" s="242"/>
      <c r="F70" s="242"/>
      <c r="G70" s="242"/>
      <c r="H70" s="242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242"/>
      <c r="AI70" s="242"/>
      <c r="AJ70" s="242"/>
      <c r="AK70" s="242"/>
      <c r="AL70" s="242"/>
      <c r="AM70" s="242"/>
      <c r="AN70" s="242"/>
      <c r="AO70" s="242"/>
      <c r="AP70" s="242"/>
      <c r="AQ70" s="242"/>
      <c r="AR70" s="242"/>
      <c r="AS70" s="242"/>
      <c r="AT70" s="242"/>
      <c r="AU70" s="242"/>
      <c r="AV70" s="242"/>
      <c r="AW70" s="242"/>
      <c r="AX70" s="242"/>
      <c r="AY70" s="242"/>
      <c r="AZ70" s="242"/>
      <c r="BA70" s="242"/>
      <c r="BB70" s="242"/>
      <c r="BC70" s="242"/>
      <c r="BD70" s="242"/>
      <c r="BE70" s="242"/>
      <c r="BF70" s="242"/>
      <c r="BG70" s="242"/>
      <c r="BH70" s="242"/>
      <c r="BI70" s="242"/>
      <c r="BJ70" s="242"/>
      <c r="BK70" s="242"/>
      <c r="BL70" s="242"/>
      <c r="BM70" s="242"/>
      <c r="BN70" s="242"/>
      <c r="BO70" s="242"/>
      <c r="BP70" s="242"/>
      <c r="BQ70" s="242"/>
      <c r="BR70" s="242"/>
      <c r="BS70" s="242"/>
      <c r="BT70" s="243"/>
      <c r="BU70" s="244"/>
      <c r="BV70" s="245"/>
      <c r="BW70" s="245"/>
      <c r="BX70" s="245"/>
      <c r="BY70" s="245"/>
      <c r="BZ70" s="245"/>
      <c r="CA70" s="245"/>
      <c r="CB70" s="245"/>
      <c r="CC70" s="245"/>
      <c r="CD70" s="245"/>
      <c r="CE70" s="245"/>
      <c r="CF70" s="245"/>
      <c r="CG70" s="245"/>
      <c r="CH70" s="245"/>
      <c r="CI70" s="245"/>
      <c r="CJ70" s="245"/>
      <c r="CK70" s="245"/>
      <c r="CL70" s="245"/>
      <c r="CM70" s="245"/>
      <c r="CN70" s="245"/>
      <c r="CO70" s="245"/>
      <c r="CP70" s="245"/>
      <c r="CQ70" s="245"/>
      <c r="CR70" s="245"/>
      <c r="CS70" s="245"/>
      <c r="CT70" s="245"/>
      <c r="CU70" s="245"/>
      <c r="CV70" s="245"/>
      <c r="CW70" s="245"/>
      <c r="CX70" s="245"/>
      <c r="CY70" s="245"/>
      <c r="CZ70" s="245"/>
      <c r="DA70" s="245"/>
      <c r="DB70" s="245"/>
      <c r="DC70" s="245"/>
      <c r="DD70" s="246"/>
    </row>
    <row r="71" spans="1:108" ht="15" customHeight="1">
      <c r="A71" s="25"/>
      <c r="B71" s="289" t="s">
        <v>4</v>
      </c>
      <c r="C71" s="289"/>
      <c r="D71" s="289"/>
      <c r="E71" s="289"/>
      <c r="F71" s="289"/>
      <c r="G71" s="289"/>
      <c r="H71" s="289"/>
      <c r="I71" s="289"/>
      <c r="J71" s="289"/>
      <c r="K71" s="289"/>
      <c r="L71" s="289"/>
      <c r="M71" s="289"/>
      <c r="N71" s="289"/>
      <c r="O71" s="289"/>
      <c r="P71" s="289"/>
      <c r="Q71" s="289"/>
      <c r="R71" s="289"/>
      <c r="S71" s="289"/>
      <c r="T71" s="289"/>
      <c r="U71" s="289"/>
      <c r="V71" s="289"/>
      <c r="W71" s="289"/>
      <c r="X71" s="289"/>
      <c r="Y71" s="289"/>
      <c r="Z71" s="289"/>
      <c r="AA71" s="289"/>
      <c r="AB71" s="289"/>
      <c r="AC71" s="289"/>
      <c r="AD71" s="289"/>
      <c r="AE71" s="289"/>
      <c r="AF71" s="289"/>
      <c r="AG71" s="289"/>
      <c r="AH71" s="289"/>
      <c r="AI71" s="289"/>
      <c r="AJ71" s="289"/>
      <c r="AK71" s="289"/>
      <c r="AL71" s="289"/>
      <c r="AM71" s="289"/>
      <c r="AN71" s="289"/>
      <c r="AO71" s="289"/>
      <c r="AP71" s="289"/>
      <c r="AQ71" s="289"/>
      <c r="AR71" s="289"/>
      <c r="AS71" s="289"/>
      <c r="AT71" s="289"/>
      <c r="AU71" s="289"/>
      <c r="AV71" s="289"/>
      <c r="AW71" s="289"/>
      <c r="AX71" s="289"/>
      <c r="AY71" s="289"/>
      <c r="AZ71" s="289"/>
      <c r="BA71" s="289"/>
      <c r="BB71" s="289"/>
      <c r="BC71" s="289"/>
      <c r="BD71" s="289"/>
      <c r="BE71" s="289"/>
      <c r="BF71" s="289"/>
      <c r="BG71" s="289"/>
      <c r="BH71" s="289"/>
      <c r="BI71" s="289"/>
      <c r="BJ71" s="289"/>
      <c r="BK71" s="289"/>
      <c r="BL71" s="289"/>
      <c r="BM71" s="289"/>
      <c r="BN71" s="289"/>
      <c r="BO71" s="289"/>
      <c r="BP71" s="289"/>
      <c r="BQ71" s="289"/>
      <c r="BR71" s="289"/>
      <c r="BS71" s="289"/>
      <c r="BT71" s="290"/>
      <c r="BU71" s="256"/>
      <c r="BV71" s="257"/>
      <c r="BW71" s="257"/>
      <c r="BX71" s="257"/>
      <c r="BY71" s="257"/>
      <c r="BZ71" s="257"/>
      <c r="CA71" s="257"/>
      <c r="CB71" s="257"/>
      <c r="CC71" s="257"/>
      <c r="CD71" s="257"/>
      <c r="CE71" s="257"/>
      <c r="CF71" s="257"/>
      <c r="CG71" s="257"/>
      <c r="CH71" s="257"/>
      <c r="CI71" s="257"/>
      <c r="CJ71" s="257"/>
      <c r="CK71" s="257"/>
      <c r="CL71" s="257"/>
      <c r="CM71" s="257"/>
      <c r="CN71" s="257"/>
      <c r="CO71" s="257"/>
      <c r="CP71" s="257"/>
      <c r="CQ71" s="257"/>
      <c r="CR71" s="257"/>
      <c r="CS71" s="257"/>
      <c r="CT71" s="257"/>
      <c r="CU71" s="257"/>
      <c r="CV71" s="257"/>
      <c r="CW71" s="257"/>
      <c r="CX71" s="257"/>
      <c r="CY71" s="257"/>
      <c r="CZ71" s="257"/>
      <c r="DA71" s="257"/>
      <c r="DB71" s="257"/>
      <c r="DC71" s="257"/>
      <c r="DD71" s="258"/>
    </row>
    <row r="72" spans="1:108" ht="15" customHeight="1">
      <c r="A72" s="20"/>
      <c r="B72" s="287" t="s">
        <v>184</v>
      </c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7"/>
      <c r="AN72" s="287"/>
      <c r="AO72" s="287"/>
      <c r="AP72" s="287"/>
      <c r="AQ72" s="287"/>
      <c r="AR72" s="287"/>
      <c r="AS72" s="287"/>
      <c r="AT72" s="287"/>
      <c r="AU72" s="287"/>
      <c r="AV72" s="287"/>
      <c r="AW72" s="287"/>
      <c r="AX72" s="287"/>
      <c r="AY72" s="287"/>
      <c r="AZ72" s="287"/>
      <c r="BA72" s="287"/>
      <c r="BB72" s="287"/>
      <c r="BC72" s="287"/>
      <c r="BD72" s="287"/>
      <c r="BE72" s="287"/>
      <c r="BF72" s="287"/>
      <c r="BG72" s="287"/>
      <c r="BH72" s="287"/>
      <c r="BI72" s="287"/>
      <c r="BJ72" s="287"/>
      <c r="BK72" s="287"/>
      <c r="BL72" s="287"/>
      <c r="BM72" s="287"/>
      <c r="BN72" s="287"/>
      <c r="BO72" s="287"/>
      <c r="BP72" s="287"/>
      <c r="BQ72" s="287"/>
      <c r="BR72" s="287"/>
      <c r="BS72" s="287"/>
      <c r="BT72" s="288"/>
      <c r="BU72" s="244"/>
      <c r="BV72" s="245"/>
      <c r="BW72" s="245"/>
      <c r="BX72" s="245"/>
      <c r="BY72" s="245"/>
      <c r="BZ72" s="245"/>
      <c r="CA72" s="245"/>
      <c r="CB72" s="245"/>
      <c r="CC72" s="245"/>
      <c r="CD72" s="245"/>
      <c r="CE72" s="245"/>
      <c r="CF72" s="245"/>
      <c r="CG72" s="245"/>
      <c r="CH72" s="245"/>
      <c r="CI72" s="245"/>
      <c r="CJ72" s="245"/>
      <c r="CK72" s="245"/>
      <c r="CL72" s="245"/>
      <c r="CM72" s="245"/>
      <c r="CN72" s="245"/>
      <c r="CO72" s="245"/>
      <c r="CP72" s="245"/>
      <c r="CQ72" s="245"/>
      <c r="CR72" s="245"/>
      <c r="CS72" s="245"/>
      <c r="CT72" s="245"/>
      <c r="CU72" s="245"/>
      <c r="CV72" s="245"/>
      <c r="CW72" s="245"/>
      <c r="CX72" s="245"/>
      <c r="CY72" s="245"/>
      <c r="CZ72" s="245"/>
      <c r="DA72" s="245"/>
      <c r="DB72" s="245"/>
      <c r="DC72" s="245"/>
      <c r="DD72" s="246"/>
    </row>
    <row r="73" spans="1:108" ht="15" customHeight="1">
      <c r="A73" s="20"/>
      <c r="B73" s="247" t="s">
        <v>185</v>
      </c>
      <c r="C73" s="247"/>
      <c r="D73" s="247"/>
      <c r="E73" s="247"/>
      <c r="F73" s="247"/>
      <c r="G73" s="247"/>
      <c r="H73" s="247"/>
      <c r="I73" s="247"/>
      <c r="J73" s="247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  <c r="W73" s="247"/>
      <c r="X73" s="247"/>
      <c r="Y73" s="247"/>
      <c r="Z73" s="247"/>
      <c r="AA73" s="247"/>
      <c r="AB73" s="247"/>
      <c r="AC73" s="247"/>
      <c r="AD73" s="247"/>
      <c r="AE73" s="247"/>
      <c r="AF73" s="247"/>
      <c r="AG73" s="247"/>
      <c r="AH73" s="247"/>
      <c r="AI73" s="247"/>
      <c r="AJ73" s="247"/>
      <c r="AK73" s="247"/>
      <c r="AL73" s="247"/>
      <c r="AM73" s="247"/>
      <c r="AN73" s="247"/>
      <c r="AO73" s="247"/>
      <c r="AP73" s="247"/>
      <c r="AQ73" s="247"/>
      <c r="AR73" s="247"/>
      <c r="AS73" s="247"/>
      <c r="AT73" s="247"/>
      <c r="AU73" s="247"/>
      <c r="AV73" s="247"/>
      <c r="AW73" s="247"/>
      <c r="AX73" s="247"/>
      <c r="AY73" s="247"/>
      <c r="AZ73" s="247"/>
      <c r="BA73" s="247"/>
      <c r="BB73" s="247"/>
      <c r="BC73" s="247"/>
      <c r="BD73" s="247"/>
      <c r="BE73" s="247"/>
      <c r="BF73" s="247"/>
      <c r="BG73" s="247"/>
      <c r="BH73" s="247"/>
      <c r="BI73" s="247"/>
      <c r="BJ73" s="247"/>
      <c r="BK73" s="247"/>
      <c r="BL73" s="247"/>
      <c r="BM73" s="247"/>
      <c r="BN73" s="247"/>
      <c r="BO73" s="247"/>
      <c r="BP73" s="247"/>
      <c r="BQ73" s="247"/>
      <c r="BR73" s="247"/>
      <c r="BS73" s="247"/>
      <c r="BT73" s="248"/>
      <c r="BU73" s="244"/>
      <c r="BV73" s="245"/>
      <c r="BW73" s="245"/>
      <c r="BX73" s="245"/>
      <c r="BY73" s="245"/>
      <c r="BZ73" s="245"/>
      <c r="CA73" s="245"/>
      <c r="CB73" s="245"/>
      <c r="CC73" s="245"/>
      <c r="CD73" s="245"/>
      <c r="CE73" s="245"/>
      <c r="CF73" s="245"/>
      <c r="CG73" s="245"/>
      <c r="CH73" s="245"/>
      <c r="CI73" s="245"/>
      <c r="CJ73" s="245"/>
      <c r="CK73" s="245"/>
      <c r="CL73" s="245"/>
      <c r="CM73" s="245"/>
      <c r="CN73" s="245"/>
      <c r="CO73" s="245"/>
      <c r="CP73" s="245"/>
      <c r="CQ73" s="245"/>
      <c r="CR73" s="245"/>
      <c r="CS73" s="245"/>
      <c r="CT73" s="245"/>
      <c r="CU73" s="245"/>
      <c r="CV73" s="245"/>
      <c r="CW73" s="245"/>
      <c r="CX73" s="245"/>
      <c r="CY73" s="245"/>
      <c r="CZ73" s="245"/>
      <c r="DA73" s="245"/>
      <c r="DB73" s="245"/>
      <c r="DC73" s="245"/>
      <c r="DD73" s="246"/>
    </row>
    <row r="74" spans="1:108" ht="15" customHeight="1">
      <c r="A74" s="20"/>
      <c r="B74" s="247" t="s">
        <v>186</v>
      </c>
      <c r="C74" s="247"/>
      <c r="D74" s="247"/>
      <c r="E74" s="247"/>
      <c r="F74" s="247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  <c r="W74" s="247"/>
      <c r="X74" s="247"/>
      <c r="Y74" s="247"/>
      <c r="Z74" s="247"/>
      <c r="AA74" s="247"/>
      <c r="AB74" s="247"/>
      <c r="AC74" s="247"/>
      <c r="AD74" s="247"/>
      <c r="AE74" s="247"/>
      <c r="AF74" s="247"/>
      <c r="AG74" s="247"/>
      <c r="AH74" s="247"/>
      <c r="AI74" s="247"/>
      <c r="AJ74" s="247"/>
      <c r="AK74" s="247"/>
      <c r="AL74" s="247"/>
      <c r="AM74" s="247"/>
      <c r="AN74" s="247"/>
      <c r="AO74" s="247"/>
      <c r="AP74" s="247"/>
      <c r="AQ74" s="247"/>
      <c r="AR74" s="247"/>
      <c r="AS74" s="247"/>
      <c r="AT74" s="247"/>
      <c r="AU74" s="247"/>
      <c r="AV74" s="247"/>
      <c r="AW74" s="247"/>
      <c r="AX74" s="247"/>
      <c r="AY74" s="247"/>
      <c r="AZ74" s="247"/>
      <c r="BA74" s="247"/>
      <c r="BB74" s="247"/>
      <c r="BC74" s="247"/>
      <c r="BD74" s="247"/>
      <c r="BE74" s="247"/>
      <c r="BF74" s="247"/>
      <c r="BG74" s="247"/>
      <c r="BH74" s="247"/>
      <c r="BI74" s="247"/>
      <c r="BJ74" s="247"/>
      <c r="BK74" s="247"/>
      <c r="BL74" s="247"/>
      <c r="BM74" s="247"/>
      <c r="BN74" s="247"/>
      <c r="BO74" s="247"/>
      <c r="BP74" s="247"/>
      <c r="BQ74" s="247"/>
      <c r="BR74" s="247"/>
      <c r="BS74" s="247"/>
      <c r="BT74" s="248"/>
      <c r="BU74" s="244"/>
      <c r="BV74" s="245"/>
      <c r="BW74" s="245"/>
      <c r="BX74" s="245"/>
      <c r="BY74" s="245"/>
      <c r="BZ74" s="245"/>
      <c r="CA74" s="245"/>
      <c r="CB74" s="245"/>
      <c r="CC74" s="245"/>
      <c r="CD74" s="245"/>
      <c r="CE74" s="245"/>
      <c r="CF74" s="245"/>
      <c r="CG74" s="245"/>
      <c r="CH74" s="245"/>
      <c r="CI74" s="245"/>
      <c r="CJ74" s="245"/>
      <c r="CK74" s="245"/>
      <c r="CL74" s="245"/>
      <c r="CM74" s="245"/>
      <c r="CN74" s="245"/>
      <c r="CO74" s="245"/>
      <c r="CP74" s="245"/>
      <c r="CQ74" s="245"/>
      <c r="CR74" s="245"/>
      <c r="CS74" s="245"/>
      <c r="CT74" s="245"/>
      <c r="CU74" s="245"/>
      <c r="CV74" s="245"/>
      <c r="CW74" s="245"/>
      <c r="CX74" s="245"/>
      <c r="CY74" s="245"/>
      <c r="CZ74" s="245"/>
      <c r="DA74" s="245"/>
      <c r="DB74" s="245"/>
      <c r="DC74" s="245"/>
      <c r="DD74" s="246"/>
    </row>
    <row r="75" spans="1:108" ht="15" customHeight="1">
      <c r="A75" s="20"/>
      <c r="B75" s="247" t="s">
        <v>187</v>
      </c>
      <c r="C75" s="247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7"/>
      <c r="AB75" s="247"/>
      <c r="AC75" s="247"/>
      <c r="AD75" s="247"/>
      <c r="AE75" s="247"/>
      <c r="AF75" s="247"/>
      <c r="AG75" s="247"/>
      <c r="AH75" s="247"/>
      <c r="AI75" s="247"/>
      <c r="AJ75" s="247"/>
      <c r="AK75" s="247"/>
      <c r="AL75" s="247"/>
      <c r="AM75" s="247"/>
      <c r="AN75" s="247"/>
      <c r="AO75" s="247"/>
      <c r="AP75" s="247"/>
      <c r="AQ75" s="247"/>
      <c r="AR75" s="247"/>
      <c r="AS75" s="247"/>
      <c r="AT75" s="247"/>
      <c r="AU75" s="247"/>
      <c r="AV75" s="247"/>
      <c r="AW75" s="247"/>
      <c r="AX75" s="247"/>
      <c r="AY75" s="247"/>
      <c r="AZ75" s="247"/>
      <c r="BA75" s="247"/>
      <c r="BB75" s="247"/>
      <c r="BC75" s="247"/>
      <c r="BD75" s="247"/>
      <c r="BE75" s="247"/>
      <c r="BF75" s="247"/>
      <c r="BG75" s="247"/>
      <c r="BH75" s="247"/>
      <c r="BI75" s="247"/>
      <c r="BJ75" s="247"/>
      <c r="BK75" s="247"/>
      <c r="BL75" s="247"/>
      <c r="BM75" s="247"/>
      <c r="BN75" s="247"/>
      <c r="BO75" s="247"/>
      <c r="BP75" s="247"/>
      <c r="BQ75" s="247"/>
      <c r="BR75" s="247"/>
      <c r="BS75" s="247"/>
      <c r="BT75" s="248"/>
      <c r="BU75" s="244"/>
      <c r="BV75" s="245"/>
      <c r="BW75" s="245"/>
      <c r="BX75" s="245"/>
      <c r="BY75" s="245"/>
      <c r="BZ75" s="245"/>
      <c r="CA75" s="245"/>
      <c r="CB75" s="245"/>
      <c r="CC75" s="245"/>
      <c r="CD75" s="245"/>
      <c r="CE75" s="245"/>
      <c r="CF75" s="245"/>
      <c r="CG75" s="245"/>
      <c r="CH75" s="245"/>
      <c r="CI75" s="245"/>
      <c r="CJ75" s="245"/>
      <c r="CK75" s="245"/>
      <c r="CL75" s="245"/>
      <c r="CM75" s="245"/>
      <c r="CN75" s="245"/>
      <c r="CO75" s="245"/>
      <c r="CP75" s="245"/>
      <c r="CQ75" s="245"/>
      <c r="CR75" s="245"/>
      <c r="CS75" s="245"/>
      <c r="CT75" s="245"/>
      <c r="CU75" s="245"/>
      <c r="CV75" s="245"/>
      <c r="CW75" s="245"/>
      <c r="CX75" s="245"/>
      <c r="CY75" s="245"/>
      <c r="CZ75" s="245"/>
      <c r="DA75" s="245"/>
      <c r="DB75" s="245"/>
      <c r="DC75" s="245"/>
      <c r="DD75" s="246"/>
    </row>
    <row r="76" spans="1:108" ht="15" customHeight="1">
      <c r="A76" s="20"/>
      <c r="B76" s="287" t="s">
        <v>188</v>
      </c>
      <c r="C76" s="287"/>
      <c r="D76" s="287"/>
      <c r="E76" s="287"/>
      <c r="F76" s="287"/>
      <c r="G76" s="287"/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7"/>
      <c r="AI76" s="287"/>
      <c r="AJ76" s="287"/>
      <c r="AK76" s="287"/>
      <c r="AL76" s="287"/>
      <c r="AM76" s="287"/>
      <c r="AN76" s="287"/>
      <c r="AO76" s="287"/>
      <c r="AP76" s="287"/>
      <c r="AQ76" s="287"/>
      <c r="AR76" s="287"/>
      <c r="AS76" s="287"/>
      <c r="AT76" s="287"/>
      <c r="AU76" s="287"/>
      <c r="AV76" s="287"/>
      <c r="AW76" s="287"/>
      <c r="AX76" s="287"/>
      <c r="AY76" s="287"/>
      <c r="AZ76" s="287"/>
      <c r="BA76" s="287"/>
      <c r="BB76" s="287"/>
      <c r="BC76" s="287"/>
      <c r="BD76" s="287"/>
      <c r="BE76" s="287"/>
      <c r="BF76" s="287"/>
      <c r="BG76" s="287"/>
      <c r="BH76" s="287"/>
      <c r="BI76" s="287"/>
      <c r="BJ76" s="287"/>
      <c r="BK76" s="287"/>
      <c r="BL76" s="287"/>
      <c r="BM76" s="287"/>
      <c r="BN76" s="287"/>
      <c r="BO76" s="287"/>
      <c r="BP76" s="287"/>
      <c r="BQ76" s="287"/>
      <c r="BR76" s="287"/>
      <c r="BS76" s="287"/>
      <c r="BT76" s="288"/>
      <c r="BU76" s="244"/>
      <c r="BV76" s="245"/>
      <c r="BW76" s="245"/>
      <c r="BX76" s="245"/>
      <c r="BY76" s="245"/>
      <c r="BZ76" s="245"/>
      <c r="CA76" s="245"/>
      <c r="CB76" s="245"/>
      <c r="CC76" s="245"/>
      <c r="CD76" s="245"/>
      <c r="CE76" s="245"/>
      <c r="CF76" s="245"/>
      <c r="CG76" s="245"/>
      <c r="CH76" s="245"/>
      <c r="CI76" s="245"/>
      <c r="CJ76" s="245"/>
      <c r="CK76" s="245"/>
      <c r="CL76" s="245"/>
      <c r="CM76" s="245"/>
      <c r="CN76" s="245"/>
      <c r="CO76" s="245"/>
      <c r="CP76" s="245"/>
      <c r="CQ76" s="245"/>
      <c r="CR76" s="245"/>
      <c r="CS76" s="245"/>
      <c r="CT76" s="245"/>
      <c r="CU76" s="245"/>
      <c r="CV76" s="245"/>
      <c r="CW76" s="245"/>
      <c r="CX76" s="245"/>
      <c r="CY76" s="245"/>
      <c r="CZ76" s="245"/>
      <c r="DA76" s="245"/>
      <c r="DB76" s="245"/>
      <c r="DC76" s="245"/>
      <c r="DD76" s="246"/>
    </row>
    <row r="77" spans="1:108" ht="15" customHeight="1">
      <c r="A77" s="20"/>
      <c r="B77" s="287" t="s">
        <v>189</v>
      </c>
      <c r="C77" s="287"/>
      <c r="D77" s="287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  <c r="AI77" s="287"/>
      <c r="AJ77" s="287"/>
      <c r="AK77" s="287"/>
      <c r="AL77" s="287"/>
      <c r="AM77" s="287"/>
      <c r="AN77" s="287"/>
      <c r="AO77" s="287"/>
      <c r="AP77" s="287"/>
      <c r="AQ77" s="287"/>
      <c r="AR77" s="287"/>
      <c r="AS77" s="287"/>
      <c r="AT77" s="287"/>
      <c r="AU77" s="287"/>
      <c r="AV77" s="287"/>
      <c r="AW77" s="287"/>
      <c r="AX77" s="287"/>
      <c r="AY77" s="287"/>
      <c r="AZ77" s="287"/>
      <c r="BA77" s="287"/>
      <c r="BB77" s="287"/>
      <c r="BC77" s="287"/>
      <c r="BD77" s="287"/>
      <c r="BE77" s="287"/>
      <c r="BF77" s="287"/>
      <c r="BG77" s="287"/>
      <c r="BH77" s="287"/>
      <c r="BI77" s="287"/>
      <c r="BJ77" s="287"/>
      <c r="BK77" s="287"/>
      <c r="BL77" s="287"/>
      <c r="BM77" s="287"/>
      <c r="BN77" s="287"/>
      <c r="BO77" s="287"/>
      <c r="BP77" s="287"/>
      <c r="BQ77" s="287"/>
      <c r="BR77" s="287"/>
      <c r="BS77" s="287"/>
      <c r="BT77" s="288"/>
      <c r="BU77" s="69"/>
      <c r="BV77" s="70"/>
      <c r="BW77" s="70"/>
      <c r="BX77" s="70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70"/>
      <c r="CM77" s="70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70"/>
      <c r="DB77" s="70"/>
      <c r="DC77" s="70"/>
      <c r="DD77" s="71"/>
    </row>
    <row r="78" spans="1:108" ht="15" customHeight="1">
      <c r="A78" s="20"/>
      <c r="B78" s="287" t="s">
        <v>190</v>
      </c>
      <c r="C78" s="287"/>
      <c r="D78" s="287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  <c r="AI78" s="287"/>
      <c r="AJ78" s="287"/>
      <c r="AK78" s="287"/>
      <c r="AL78" s="287"/>
      <c r="AM78" s="287"/>
      <c r="AN78" s="287"/>
      <c r="AO78" s="287"/>
      <c r="AP78" s="287"/>
      <c r="AQ78" s="287"/>
      <c r="AR78" s="287"/>
      <c r="AS78" s="287"/>
      <c r="AT78" s="287"/>
      <c r="AU78" s="287"/>
      <c r="AV78" s="287"/>
      <c r="AW78" s="287"/>
      <c r="AX78" s="287"/>
      <c r="AY78" s="287"/>
      <c r="AZ78" s="287"/>
      <c r="BA78" s="287"/>
      <c r="BB78" s="287"/>
      <c r="BC78" s="287"/>
      <c r="BD78" s="287"/>
      <c r="BE78" s="287"/>
      <c r="BF78" s="287"/>
      <c r="BG78" s="287"/>
      <c r="BH78" s="287"/>
      <c r="BI78" s="287"/>
      <c r="BJ78" s="287"/>
      <c r="BK78" s="287"/>
      <c r="BL78" s="287"/>
      <c r="BM78" s="287"/>
      <c r="BN78" s="287"/>
      <c r="BO78" s="287"/>
      <c r="BP78" s="287"/>
      <c r="BQ78" s="287"/>
      <c r="BR78" s="287"/>
      <c r="BS78" s="287"/>
      <c r="BT78" s="288"/>
      <c r="BU78" s="69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70"/>
      <c r="CM78" s="70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70"/>
      <c r="DB78" s="70"/>
      <c r="DC78" s="70"/>
      <c r="DD78" s="71"/>
    </row>
    <row r="79" spans="1:108" ht="15" customHeight="1">
      <c r="A79" s="20"/>
      <c r="B79" s="287" t="s">
        <v>191</v>
      </c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  <c r="AI79" s="287"/>
      <c r="AJ79" s="287"/>
      <c r="AK79" s="287"/>
      <c r="AL79" s="287"/>
      <c r="AM79" s="287"/>
      <c r="AN79" s="287"/>
      <c r="AO79" s="287"/>
      <c r="AP79" s="287"/>
      <c r="AQ79" s="287"/>
      <c r="AR79" s="287"/>
      <c r="AS79" s="287"/>
      <c r="AT79" s="287"/>
      <c r="AU79" s="287"/>
      <c r="AV79" s="287"/>
      <c r="AW79" s="287"/>
      <c r="AX79" s="287"/>
      <c r="AY79" s="287"/>
      <c r="AZ79" s="287"/>
      <c r="BA79" s="287"/>
      <c r="BB79" s="287"/>
      <c r="BC79" s="287"/>
      <c r="BD79" s="287"/>
      <c r="BE79" s="287"/>
      <c r="BF79" s="287"/>
      <c r="BG79" s="287"/>
      <c r="BH79" s="287"/>
      <c r="BI79" s="287"/>
      <c r="BJ79" s="287"/>
      <c r="BK79" s="287"/>
      <c r="BL79" s="287"/>
      <c r="BM79" s="287"/>
      <c r="BN79" s="287"/>
      <c r="BO79" s="287"/>
      <c r="BP79" s="287"/>
      <c r="BQ79" s="287"/>
      <c r="BR79" s="287"/>
      <c r="BS79" s="287"/>
      <c r="BT79" s="288"/>
      <c r="BU79" s="69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1"/>
    </row>
    <row r="80" spans="1:108" ht="15" customHeight="1">
      <c r="A80" s="20"/>
      <c r="B80" s="287" t="s">
        <v>192</v>
      </c>
      <c r="C80" s="287"/>
      <c r="D80" s="287"/>
      <c r="E80" s="287"/>
      <c r="F80" s="287"/>
      <c r="G80" s="287"/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7"/>
      <c r="AI80" s="287"/>
      <c r="AJ80" s="287"/>
      <c r="AK80" s="287"/>
      <c r="AL80" s="287"/>
      <c r="AM80" s="287"/>
      <c r="AN80" s="287"/>
      <c r="AO80" s="287"/>
      <c r="AP80" s="287"/>
      <c r="AQ80" s="287"/>
      <c r="AR80" s="287"/>
      <c r="AS80" s="287"/>
      <c r="AT80" s="287"/>
      <c r="AU80" s="287"/>
      <c r="AV80" s="287"/>
      <c r="AW80" s="287"/>
      <c r="AX80" s="287"/>
      <c r="AY80" s="287"/>
      <c r="AZ80" s="287"/>
      <c r="BA80" s="287"/>
      <c r="BB80" s="287"/>
      <c r="BC80" s="287"/>
      <c r="BD80" s="287"/>
      <c r="BE80" s="287"/>
      <c r="BF80" s="287"/>
      <c r="BG80" s="287"/>
      <c r="BH80" s="287"/>
      <c r="BI80" s="287"/>
      <c r="BJ80" s="287"/>
      <c r="BK80" s="287"/>
      <c r="BL80" s="287"/>
      <c r="BM80" s="287"/>
      <c r="BN80" s="287"/>
      <c r="BO80" s="287"/>
      <c r="BP80" s="287"/>
      <c r="BQ80" s="287"/>
      <c r="BR80" s="287"/>
      <c r="BS80" s="287"/>
      <c r="BT80" s="288"/>
      <c r="BU80" s="69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1"/>
    </row>
    <row r="81" spans="1:108" ht="15" customHeight="1">
      <c r="A81" s="20"/>
      <c r="B81" s="287" t="s">
        <v>193</v>
      </c>
      <c r="C81" s="287"/>
      <c r="D81" s="287"/>
      <c r="E81" s="287"/>
      <c r="F81" s="287"/>
      <c r="G81" s="287"/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87"/>
      <c r="AX81" s="287"/>
      <c r="AY81" s="287"/>
      <c r="AZ81" s="287"/>
      <c r="BA81" s="287"/>
      <c r="BB81" s="287"/>
      <c r="BC81" s="287"/>
      <c r="BD81" s="287"/>
      <c r="BE81" s="287"/>
      <c r="BF81" s="287"/>
      <c r="BG81" s="287"/>
      <c r="BH81" s="287"/>
      <c r="BI81" s="287"/>
      <c r="BJ81" s="287"/>
      <c r="BK81" s="287"/>
      <c r="BL81" s="287"/>
      <c r="BM81" s="287"/>
      <c r="BN81" s="287"/>
      <c r="BO81" s="287"/>
      <c r="BP81" s="287"/>
      <c r="BQ81" s="287"/>
      <c r="BR81" s="287"/>
      <c r="BS81" s="287"/>
      <c r="BT81" s="288"/>
      <c r="BU81" s="69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1"/>
    </row>
    <row r="82" spans="1:108" ht="15" customHeight="1">
      <c r="A82" s="20"/>
      <c r="B82" s="287" t="s">
        <v>194</v>
      </c>
      <c r="C82" s="287"/>
      <c r="D82" s="287"/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7"/>
      <c r="AI82" s="287"/>
      <c r="AJ82" s="287"/>
      <c r="AK82" s="287"/>
      <c r="AL82" s="287"/>
      <c r="AM82" s="287"/>
      <c r="AN82" s="287"/>
      <c r="AO82" s="287"/>
      <c r="AP82" s="287"/>
      <c r="AQ82" s="287"/>
      <c r="AR82" s="287"/>
      <c r="AS82" s="287"/>
      <c r="AT82" s="287"/>
      <c r="AU82" s="287"/>
      <c r="AV82" s="287"/>
      <c r="AW82" s="287"/>
      <c r="AX82" s="287"/>
      <c r="AY82" s="287"/>
      <c r="AZ82" s="287"/>
      <c r="BA82" s="287"/>
      <c r="BB82" s="287"/>
      <c r="BC82" s="287"/>
      <c r="BD82" s="287"/>
      <c r="BE82" s="287"/>
      <c r="BF82" s="287"/>
      <c r="BG82" s="287"/>
      <c r="BH82" s="287"/>
      <c r="BI82" s="287"/>
      <c r="BJ82" s="287"/>
      <c r="BK82" s="287"/>
      <c r="BL82" s="287"/>
      <c r="BM82" s="287"/>
      <c r="BN82" s="287"/>
      <c r="BO82" s="287"/>
      <c r="BP82" s="287"/>
      <c r="BQ82" s="287"/>
      <c r="BR82" s="287"/>
      <c r="BS82" s="287"/>
      <c r="BT82" s="288"/>
      <c r="BU82" s="69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1"/>
    </row>
    <row r="83" spans="1:108" ht="15" customHeight="1">
      <c r="A83" s="20"/>
      <c r="B83" s="287" t="s">
        <v>195</v>
      </c>
      <c r="C83" s="287"/>
      <c r="D83" s="287"/>
      <c r="E83" s="287"/>
      <c r="F83" s="287"/>
      <c r="G83" s="287"/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7"/>
      <c r="AI83" s="287"/>
      <c r="AJ83" s="287"/>
      <c r="AK83" s="287"/>
      <c r="AL83" s="287"/>
      <c r="AM83" s="287"/>
      <c r="AN83" s="287"/>
      <c r="AO83" s="287"/>
      <c r="AP83" s="287"/>
      <c r="AQ83" s="287"/>
      <c r="AR83" s="287"/>
      <c r="AS83" s="287"/>
      <c r="AT83" s="287"/>
      <c r="AU83" s="287"/>
      <c r="AV83" s="287"/>
      <c r="AW83" s="287"/>
      <c r="AX83" s="287"/>
      <c r="AY83" s="287"/>
      <c r="AZ83" s="287"/>
      <c r="BA83" s="287"/>
      <c r="BB83" s="287"/>
      <c r="BC83" s="287"/>
      <c r="BD83" s="287"/>
      <c r="BE83" s="287"/>
      <c r="BF83" s="287"/>
      <c r="BG83" s="287"/>
      <c r="BH83" s="287"/>
      <c r="BI83" s="287"/>
      <c r="BJ83" s="287"/>
      <c r="BK83" s="287"/>
      <c r="BL83" s="287"/>
      <c r="BM83" s="287"/>
      <c r="BN83" s="287"/>
      <c r="BO83" s="287"/>
      <c r="BP83" s="287"/>
      <c r="BQ83" s="287"/>
      <c r="BR83" s="287"/>
      <c r="BS83" s="287"/>
      <c r="BT83" s="288"/>
      <c r="BU83" s="69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1"/>
    </row>
    <row r="84" spans="1:108" ht="15" customHeight="1">
      <c r="A84" s="20"/>
      <c r="B84" s="287" t="s">
        <v>196</v>
      </c>
      <c r="C84" s="287"/>
      <c r="D84" s="287"/>
      <c r="E84" s="287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287"/>
      <c r="AB84" s="287"/>
      <c r="AC84" s="287"/>
      <c r="AD84" s="287"/>
      <c r="AE84" s="287"/>
      <c r="AF84" s="287"/>
      <c r="AG84" s="287"/>
      <c r="AH84" s="287"/>
      <c r="AI84" s="287"/>
      <c r="AJ84" s="287"/>
      <c r="AK84" s="287"/>
      <c r="AL84" s="287"/>
      <c r="AM84" s="287"/>
      <c r="AN84" s="287"/>
      <c r="AO84" s="287"/>
      <c r="AP84" s="287"/>
      <c r="AQ84" s="287"/>
      <c r="AR84" s="287"/>
      <c r="AS84" s="287"/>
      <c r="AT84" s="287"/>
      <c r="AU84" s="287"/>
      <c r="AV84" s="287"/>
      <c r="AW84" s="287"/>
      <c r="AX84" s="287"/>
      <c r="AY84" s="287"/>
      <c r="AZ84" s="287"/>
      <c r="BA84" s="287"/>
      <c r="BB84" s="287"/>
      <c r="BC84" s="287"/>
      <c r="BD84" s="287"/>
      <c r="BE84" s="287"/>
      <c r="BF84" s="287"/>
      <c r="BG84" s="287"/>
      <c r="BH84" s="287"/>
      <c r="BI84" s="287"/>
      <c r="BJ84" s="287"/>
      <c r="BK84" s="287"/>
      <c r="BL84" s="287"/>
      <c r="BM84" s="287"/>
      <c r="BN84" s="287"/>
      <c r="BO84" s="287"/>
      <c r="BP84" s="287"/>
      <c r="BQ84" s="287"/>
      <c r="BR84" s="287"/>
      <c r="BS84" s="287"/>
      <c r="BT84" s="288"/>
      <c r="BU84" s="69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70"/>
      <c r="CL84" s="70"/>
      <c r="CM84" s="70"/>
      <c r="CN84" s="70"/>
      <c r="CO84" s="70"/>
      <c r="CP84" s="70"/>
      <c r="CQ84" s="70"/>
      <c r="CR84" s="70"/>
      <c r="CS84" s="70"/>
      <c r="CT84" s="70"/>
      <c r="CU84" s="70"/>
      <c r="CV84" s="70"/>
      <c r="CW84" s="70"/>
      <c r="CX84" s="70"/>
      <c r="CY84" s="70"/>
      <c r="CZ84" s="70"/>
      <c r="DA84" s="70"/>
      <c r="DB84" s="70"/>
      <c r="DC84" s="70"/>
      <c r="DD84" s="71"/>
    </row>
  </sheetData>
  <mergeCells count="132">
    <mergeCell ref="BU75:DD75"/>
    <mergeCell ref="BU76:DD76"/>
    <mergeCell ref="BU73:DD73"/>
    <mergeCell ref="BU60:DD60"/>
    <mergeCell ref="BU58:DD58"/>
    <mergeCell ref="B60:BT60"/>
    <mergeCell ref="BU38:DD38"/>
    <mergeCell ref="BU31:DD31"/>
    <mergeCell ref="BU32:DD32"/>
    <mergeCell ref="BU37:DD37"/>
    <mergeCell ref="BU33:DD33"/>
    <mergeCell ref="BU34:DD34"/>
    <mergeCell ref="BU49:DD49"/>
    <mergeCell ref="B39:BT39"/>
    <mergeCell ref="B54:BT54"/>
    <mergeCell ref="BU54:DD54"/>
    <mergeCell ref="B56:BT56"/>
    <mergeCell ref="BU56:DD56"/>
    <mergeCell ref="B57:BT57"/>
    <mergeCell ref="BU71:DD71"/>
    <mergeCell ref="BU61:DD61"/>
    <mergeCell ref="BU72:DD72"/>
    <mergeCell ref="BU57:DD57"/>
    <mergeCell ref="B58:BT58"/>
    <mergeCell ref="B61:BT61"/>
    <mergeCell ref="B59:BT59"/>
    <mergeCell ref="BU59:DD59"/>
    <mergeCell ref="B62:BT62"/>
    <mergeCell ref="B82:BT82"/>
    <mergeCell ref="B83:BT83"/>
    <mergeCell ref="B84:BT84"/>
    <mergeCell ref="B63:BT63"/>
    <mergeCell ref="B64:BT64"/>
    <mergeCell ref="B65:BT65"/>
    <mergeCell ref="B66:BT66"/>
    <mergeCell ref="B67:BT67"/>
    <mergeCell ref="B68:BT68"/>
    <mergeCell ref="B69:BT69"/>
    <mergeCell ref="B77:BT77"/>
    <mergeCell ref="B78:BT78"/>
    <mergeCell ref="B75:BT75"/>
    <mergeCell ref="B72:BT72"/>
    <mergeCell ref="B71:BT71"/>
    <mergeCell ref="B76:BT76"/>
    <mergeCell ref="B73:BT73"/>
    <mergeCell ref="B81:BT81"/>
    <mergeCell ref="B79:BT79"/>
    <mergeCell ref="B80:BT80"/>
    <mergeCell ref="A1:DD1"/>
    <mergeCell ref="B7:BT7"/>
    <mergeCell ref="B25:BT25"/>
    <mergeCell ref="BU25:DD25"/>
    <mergeCell ref="A2:DD2"/>
    <mergeCell ref="B8:BT8"/>
    <mergeCell ref="B9:BT9"/>
    <mergeCell ref="B11:BT11"/>
    <mergeCell ref="BU6:DD6"/>
    <mergeCell ref="A3:DD3"/>
    <mergeCell ref="A4:DD4"/>
    <mergeCell ref="B21:BT21"/>
    <mergeCell ref="BU21:DD21"/>
    <mergeCell ref="A6:BT6"/>
    <mergeCell ref="BU11:DD11"/>
    <mergeCell ref="B10:BT10"/>
    <mergeCell ref="BU7:DD7"/>
    <mergeCell ref="B12:BT12"/>
    <mergeCell ref="BU8:DD8"/>
    <mergeCell ref="BU9:DD9"/>
    <mergeCell ref="BU10:DD10"/>
    <mergeCell ref="BU12:DD12"/>
    <mergeCell ref="B13:BT13"/>
    <mergeCell ref="BU13:DD13"/>
    <mergeCell ref="B28:BT28"/>
    <mergeCell ref="B29:BT29"/>
    <mergeCell ref="B31:BT31"/>
    <mergeCell ref="B32:BT32"/>
    <mergeCell ref="B33:BT33"/>
    <mergeCell ref="B34:BT34"/>
    <mergeCell ref="B35:BT35"/>
    <mergeCell ref="B36:BT36"/>
    <mergeCell ref="B55:BT55"/>
    <mergeCell ref="B37:BT37"/>
    <mergeCell ref="B38:BT38"/>
    <mergeCell ref="B40:BT40"/>
    <mergeCell ref="B41:BT41"/>
    <mergeCell ref="B42:BT42"/>
    <mergeCell ref="B43:BT43"/>
    <mergeCell ref="B44:BT44"/>
    <mergeCell ref="B45:BT45"/>
    <mergeCell ref="B46:BT46"/>
    <mergeCell ref="B23:BT23"/>
    <mergeCell ref="BU18:DD18"/>
    <mergeCell ref="BU20:DD20"/>
    <mergeCell ref="BU15:DD15"/>
    <mergeCell ref="BU22:DD22"/>
    <mergeCell ref="BU23:DD23"/>
    <mergeCell ref="B18:BT18"/>
    <mergeCell ref="BU14:DD14"/>
    <mergeCell ref="BU17:DD17"/>
    <mergeCell ref="B20:BT20"/>
    <mergeCell ref="BU19:DD19"/>
    <mergeCell ref="B15:BT15"/>
    <mergeCell ref="BU16:DD16"/>
    <mergeCell ref="B22:BT22"/>
    <mergeCell ref="B19:BT19"/>
    <mergeCell ref="B14:BT14"/>
    <mergeCell ref="B17:BT17"/>
    <mergeCell ref="B16:BT16"/>
    <mergeCell ref="B26:BT26"/>
    <mergeCell ref="B24:BT24"/>
    <mergeCell ref="BU24:DD24"/>
    <mergeCell ref="B30:BT30"/>
    <mergeCell ref="BU30:DD30"/>
    <mergeCell ref="BU26:DD26"/>
    <mergeCell ref="B27:BT27"/>
    <mergeCell ref="BU27:DD27"/>
    <mergeCell ref="B74:BT74"/>
    <mergeCell ref="BU74:DD74"/>
    <mergeCell ref="BU39:DD39"/>
    <mergeCell ref="B51:BT51"/>
    <mergeCell ref="B52:BT52"/>
    <mergeCell ref="BU51:DD51"/>
    <mergeCell ref="BU52:DD52"/>
    <mergeCell ref="B53:BT53"/>
    <mergeCell ref="BU53:DD53"/>
    <mergeCell ref="B47:BT47"/>
    <mergeCell ref="B48:BT48"/>
    <mergeCell ref="B49:BT49"/>
    <mergeCell ref="B50:BT50"/>
    <mergeCell ref="BU55:DD55"/>
    <mergeCell ref="B70:BT70"/>
    <mergeCell ref="BU70:DD70"/>
  </mergeCells>
  <phoneticPr fontId="15" type="noConversion"/>
  <pageMargins left="0.9" right="0.19685039370078741" top="0.39370078740157483" bottom="0.35433070866141736" header="0.39370078740157483" footer="0.39370078740157483"/>
  <pageSetup paperSize="9" scale="85" fitToHeight="2" orientation="portrait" r:id="rId1"/>
  <headerFooter scaleWithDoc="0" alignWithMargins="0"/>
  <rowBreaks count="1" manualBreakCount="1">
    <brk id="50" max="107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6"/>
  <sheetViews>
    <sheetView view="pageBreakPreview" topLeftCell="A26" zoomScaleSheetLayoutView="100" workbookViewId="0">
      <selection activeCell="E35" sqref="E35"/>
    </sheetView>
  </sheetViews>
  <sheetFormatPr defaultRowHeight="12.75"/>
  <cols>
    <col min="1" max="1" width="42.140625" style="160" customWidth="1"/>
    <col min="2" max="2" width="7" style="79" customWidth="1"/>
    <col min="3" max="3" width="7.5703125" style="79" customWidth="1"/>
    <col min="4" max="4" width="13.5703125" style="79" customWidth="1"/>
    <col min="5" max="5" width="16.42578125" style="79" customWidth="1"/>
    <col min="6" max="6" width="19.140625" style="79" customWidth="1"/>
    <col min="7" max="7" width="18.5703125" style="79" customWidth="1"/>
    <col min="8" max="8" width="14.7109375" style="79" customWidth="1"/>
    <col min="9" max="9" width="13.42578125" style="79" customWidth="1"/>
    <col min="10" max="16384" width="9.140625" style="79"/>
  </cols>
  <sheetData>
    <row r="1" spans="1:9" ht="20.25" customHeight="1">
      <c r="A1" s="295" t="s">
        <v>375</v>
      </c>
      <c r="B1" s="295"/>
      <c r="C1" s="295"/>
      <c r="D1" s="295"/>
      <c r="E1" s="295"/>
      <c r="F1" s="295"/>
      <c r="G1" s="295"/>
      <c r="H1" s="295"/>
      <c r="I1" s="295"/>
    </row>
    <row r="2" spans="1:9" ht="18.75" customHeight="1">
      <c r="A2" s="295" t="s">
        <v>459</v>
      </c>
      <c r="B2" s="295"/>
      <c r="C2" s="295"/>
      <c r="D2" s="295"/>
      <c r="E2" s="295"/>
      <c r="F2" s="295"/>
      <c r="G2" s="295"/>
      <c r="H2" s="295"/>
      <c r="I2" s="295"/>
    </row>
    <row r="3" spans="1:9" ht="14.25" customHeight="1">
      <c r="A3" s="153" t="s">
        <v>423</v>
      </c>
      <c r="B3" s="154"/>
      <c r="C3" s="154"/>
      <c r="D3" s="154"/>
      <c r="E3" s="154"/>
      <c r="F3" s="154"/>
      <c r="G3" s="154"/>
      <c r="H3" s="154"/>
      <c r="I3" s="154"/>
    </row>
    <row r="4" spans="1:9" ht="19.5" customHeight="1">
      <c r="A4" s="296" t="s">
        <v>0</v>
      </c>
      <c r="B4" s="291" t="s">
        <v>456</v>
      </c>
      <c r="C4" s="291" t="s">
        <v>100</v>
      </c>
      <c r="D4" s="291" t="s">
        <v>2</v>
      </c>
      <c r="E4" s="291"/>
      <c r="F4" s="291"/>
      <c r="G4" s="291"/>
      <c r="H4" s="291"/>
      <c r="I4" s="291"/>
    </row>
    <row r="5" spans="1:9">
      <c r="A5" s="297"/>
      <c r="B5" s="291"/>
      <c r="C5" s="291"/>
      <c r="D5" s="299" t="s">
        <v>49</v>
      </c>
      <c r="E5" s="300" t="s">
        <v>4</v>
      </c>
      <c r="F5" s="300"/>
      <c r="G5" s="300"/>
      <c r="H5" s="300"/>
      <c r="I5" s="300"/>
    </row>
    <row r="6" spans="1:9" ht="51.75" customHeight="1">
      <c r="A6" s="297"/>
      <c r="B6" s="291"/>
      <c r="C6" s="291"/>
      <c r="D6" s="299"/>
      <c r="E6" s="291" t="s">
        <v>215</v>
      </c>
      <c r="F6" s="291" t="s">
        <v>90</v>
      </c>
      <c r="G6" s="291" t="s">
        <v>91</v>
      </c>
      <c r="H6" s="292" t="s">
        <v>92</v>
      </c>
      <c r="I6" s="293"/>
    </row>
    <row r="7" spans="1:9" ht="24.75" customHeight="1">
      <c r="A7" s="298"/>
      <c r="B7" s="291"/>
      <c r="C7" s="291"/>
      <c r="D7" s="299"/>
      <c r="E7" s="291"/>
      <c r="F7" s="291"/>
      <c r="G7" s="291"/>
      <c r="H7" s="29" t="s">
        <v>3</v>
      </c>
      <c r="I7" s="31" t="s">
        <v>5</v>
      </c>
    </row>
    <row r="8" spans="1:9">
      <c r="A8" s="28">
        <v>1</v>
      </c>
      <c r="B8" s="28">
        <v>2</v>
      </c>
      <c r="C8" s="28">
        <v>3</v>
      </c>
      <c r="D8" s="28">
        <v>4</v>
      </c>
      <c r="E8" s="28">
        <v>5</v>
      </c>
      <c r="F8" s="28">
        <v>6</v>
      </c>
      <c r="G8" s="28">
        <v>7</v>
      </c>
      <c r="H8" s="28">
        <v>8</v>
      </c>
      <c r="I8" s="28">
        <v>9</v>
      </c>
    </row>
    <row r="9" spans="1:9">
      <c r="A9" s="36" t="s">
        <v>6</v>
      </c>
      <c r="B9" s="29">
        <v>100</v>
      </c>
      <c r="C9" s="29" t="s">
        <v>7</v>
      </c>
      <c r="D9" s="41">
        <f>D15+D22+D23</f>
        <v>9372930</v>
      </c>
      <c r="E9" s="41">
        <f>E15</f>
        <v>9166720</v>
      </c>
      <c r="F9" s="41">
        <f>F22</f>
        <v>76060</v>
      </c>
      <c r="G9" s="41">
        <v>0</v>
      </c>
      <c r="H9" s="41">
        <f>H15+H23</f>
        <v>130150</v>
      </c>
      <c r="I9" s="41">
        <f>I23</f>
        <v>0</v>
      </c>
    </row>
    <row r="10" spans="1:9" ht="14.25" customHeight="1">
      <c r="A10" s="37" t="s">
        <v>4</v>
      </c>
      <c r="B10" s="28"/>
      <c r="C10" s="28"/>
      <c r="D10" s="68"/>
      <c r="E10" s="28"/>
      <c r="F10" s="28"/>
      <c r="G10" s="28"/>
      <c r="H10" s="68"/>
      <c r="I10" s="28"/>
    </row>
    <row r="11" spans="1:9" s="155" customFormat="1">
      <c r="A11" s="36" t="s">
        <v>85</v>
      </c>
      <c r="B11" s="29">
        <v>110</v>
      </c>
      <c r="C11" s="29">
        <v>120</v>
      </c>
      <c r="D11" s="41">
        <v>0</v>
      </c>
      <c r="E11" s="29" t="s">
        <v>7</v>
      </c>
      <c r="F11" s="29" t="s">
        <v>7</v>
      </c>
      <c r="G11" s="29" t="s">
        <v>7</v>
      </c>
      <c r="H11" s="41">
        <v>0</v>
      </c>
      <c r="I11" s="29" t="s">
        <v>7</v>
      </c>
    </row>
    <row r="12" spans="1:9">
      <c r="A12" s="37" t="s">
        <v>8</v>
      </c>
      <c r="B12" s="28"/>
      <c r="C12" s="28"/>
      <c r="D12" s="68"/>
      <c r="E12" s="28" t="s">
        <v>7</v>
      </c>
      <c r="F12" s="28" t="s">
        <v>7</v>
      </c>
      <c r="G12" s="28" t="s">
        <v>7</v>
      </c>
      <c r="H12" s="68"/>
      <c r="I12" s="28" t="s">
        <v>7</v>
      </c>
    </row>
    <row r="13" spans="1:9">
      <c r="A13" s="37" t="s">
        <v>197</v>
      </c>
      <c r="B13" s="28">
        <v>111</v>
      </c>
      <c r="C13" s="28"/>
      <c r="D13" s="68"/>
      <c r="E13" s="28" t="s">
        <v>7</v>
      </c>
      <c r="F13" s="28" t="s">
        <v>7</v>
      </c>
      <c r="G13" s="28" t="s">
        <v>7</v>
      </c>
      <c r="H13" s="68"/>
      <c r="I13" s="28" t="s">
        <v>7</v>
      </c>
    </row>
    <row r="14" spans="1:9">
      <c r="A14" s="37" t="s">
        <v>198</v>
      </c>
      <c r="B14" s="28">
        <v>112</v>
      </c>
      <c r="C14" s="28"/>
      <c r="D14" s="68"/>
      <c r="E14" s="28" t="s">
        <v>7</v>
      </c>
      <c r="F14" s="28" t="s">
        <v>7</v>
      </c>
      <c r="G14" s="28" t="s">
        <v>7</v>
      </c>
      <c r="H14" s="68"/>
      <c r="I14" s="28" t="s">
        <v>7</v>
      </c>
    </row>
    <row r="15" spans="1:9" s="155" customFormat="1">
      <c r="A15" s="36" t="s">
        <v>132</v>
      </c>
      <c r="B15" s="29">
        <v>120</v>
      </c>
      <c r="C15" s="29">
        <v>130</v>
      </c>
      <c r="D15" s="41">
        <f>D17+D18+D19</f>
        <v>9296870</v>
      </c>
      <c r="E15" s="41">
        <f>E17+E18+E19</f>
        <v>9166720</v>
      </c>
      <c r="F15" s="28" t="s">
        <v>7</v>
      </c>
      <c r="G15" s="29" t="s">
        <v>7</v>
      </c>
      <c r="H15" s="41">
        <f>H17+H18+H19</f>
        <v>130150</v>
      </c>
      <c r="I15" s="41">
        <f>I23</f>
        <v>0</v>
      </c>
    </row>
    <row r="16" spans="1:9" s="156" customFormat="1" ht="14.25" customHeight="1">
      <c r="A16" s="42" t="s">
        <v>4</v>
      </c>
      <c r="B16" s="27"/>
      <c r="C16" s="27"/>
      <c r="D16" s="39"/>
      <c r="E16" s="39"/>
      <c r="F16" s="27" t="s">
        <v>7</v>
      </c>
      <c r="G16" s="27" t="s">
        <v>7</v>
      </c>
      <c r="H16" s="39"/>
      <c r="I16" s="27"/>
    </row>
    <row r="17" spans="1:9" s="156" customFormat="1" ht="24.75" customHeight="1">
      <c r="A17" s="43" t="s">
        <v>214</v>
      </c>
      <c r="B17" s="26">
        <v>121</v>
      </c>
      <c r="C17" s="27"/>
      <c r="D17" s="68">
        <f>E17+H17</f>
        <v>9296870</v>
      </c>
      <c r="E17" s="39">
        <v>9166720</v>
      </c>
      <c r="F17" s="27" t="s">
        <v>7</v>
      </c>
      <c r="G17" s="27" t="s">
        <v>7</v>
      </c>
      <c r="H17" s="39">
        <v>130150</v>
      </c>
      <c r="I17" s="27"/>
    </row>
    <row r="18" spans="1:9" s="156" customFormat="1" ht="27" customHeight="1">
      <c r="A18" s="43"/>
      <c r="B18" s="26">
        <v>122</v>
      </c>
      <c r="C18" s="27"/>
      <c r="D18" s="68">
        <f>E18+H18</f>
        <v>0</v>
      </c>
      <c r="E18" s="39"/>
      <c r="F18" s="27" t="s">
        <v>7</v>
      </c>
      <c r="G18" s="27" t="s">
        <v>7</v>
      </c>
      <c r="H18" s="39"/>
      <c r="I18" s="27"/>
    </row>
    <row r="19" spans="1:9" ht="26.25" customHeight="1">
      <c r="A19" s="43"/>
      <c r="B19" s="26">
        <v>124</v>
      </c>
      <c r="C19" s="28"/>
      <c r="D19" s="68">
        <f>E19+H19</f>
        <v>0</v>
      </c>
      <c r="E19" s="68"/>
      <c r="F19" s="28" t="s">
        <v>7</v>
      </c>
      <c r="G19" s="28" t="s">
        <v>7</v>
      </c>
      <c r="H19" s="68"/>
      <c r="I19" s="28"/>
    </row>
    <row r="20" spans="1:9" ht="25.5">
      <c r="A20" s="43" t="s">
        <v>86</v>
      </c>
      <c r="B20" s="28">
        <v>130</v>
      </c>
      <c r="C20" s="28"/>
      <c r="D20" s="68">
        <v>0</v>
      </c>
      <c r="E20" s="28" t="s">
        <v>7</v>
      </c>
      <c r="F20" s="28" t="s">
        <v>7</v>
      </c>
      <c r="G20" s="28" t="s">
        <v>7</v>
      </c>
      <c r="H20" s="68"/>
      <c r="I20" s="28" t="s">
        <v>7</v>
      </c>
    </row>
    <row r="21" spans="1:9" ht="51">
      <c r="A21" s="43" t="s">
        <v>87</v>
      </c>
      <c r="B21" s="28">
        <v>140</v>
      </c>
      <c r="C21" s="28"/>
      <c r="D21" s="68">
        <v>0</v>
      </c>
      <c r="E21" s="28" t="s">
        <v>7</v>
      </c>
      <c r="F21" s="28" t="s">
        <v>7</v>
      </c>
      <c r="G21" s="28" t="s">
        <v>7</v>
      </c>
      <c r="H21" s="68"/>
      <c r="I21" s="28" t="s">
        <v>7</v>
      </c>
    </row>
    <row r="22" spans="1:9" s="155" customFormat="1">
      <c r="A22" s="36" t="s">
        <v>88</v>
      </c>
      <c r="B22" s="29">
        <v>150</v>
      </c>
      <c r="C22" s="29">
        <v>180</v>
      </c>
      <c r="D22" s="41">
        <f>F22+G22</f>
        <v>76060</v>
      </c>
      <c r="E22" s="29" t="s">
        <v>7</v>
      </c>
      <c r="F22" s="41">
        <v>76060</v>
      </c>
      <c r="G22" s="41"/>
      <c r="H22" s="29" t="s">
        <v>7</v>
      </c>
      <c r="I22" s="29" t="s">
        <v>7</v>
      </c>
    </row>
    <row r="23" spans="1:9" s="155" customFormat="1">
      <c r="A23" s="36" t="s">
        <v>89</v>
      </c>
      <c r="B23" s="29">
        <v>160</v>
      </c>
      <c r="C23" s="29">
        <v>180</v>
      </c>
      <c r="D23" s="41">
        <f>H23</f>
        <v>0</v>
      </c>
      <c r="E23" s="29" t="s">
        <v>7</v>
      </c>
      <c r="F23" s="29" t="s">
        <v>7</v>
      </c>
      <c r="G23" s="29" t="s">
        <v>7</v>
      </c>
      <c r="H23" s="41"/>
      <c r="I23" s="41"/>
    </row>
    <row r="24" spans="1:9">
      <c r="A24" s="37" t="s">
        <v>93</v>
      </c>
      <c r="B24" s="28">
        <v>180</v>
      </c>
      <c r="C24" s="28" t="s">
        <v>7</v>
      </c>
      <c r="D24" s="68">
        <v>0</v>
      </c>
      <c r="E24" s="28" t="s">
        <v>7</v>
      </c>
      <c r="F24" s="28" t="s">
        <v>7</v>
      </c>
      <c r="G24" s="28" t="s">
        <v>7</v>
      </c>
      <c r="H24" s="68">
        <v>0</v>
      </c>
      <c r="I24" s="28" t="s">
        <v>7</v>
      </c>
    </row>
    <row r="25" spans="1:9" s="156" customFormat="1" ht="18" customHeight="1">
      <c r="A25" s="42" t="s">
        <v>4</v>
      </c>
      <c r="B25" s="27"/>
      <c r="C25" s="27"/>
      <c r="D25" s="39"/>
      <c r="E25" s="27"/>
      <c r="F25" s="27"/>
      <c r="G25" s="27"/>
      <c r="H25" s="27"/>
      <c r="I25" s="27"/>
    </row>
    <row r="26" spans="1:9" s="156" customFormat="1">
      <c r="A26" s="43" t="s">
        <v>199</v>
      </c>
      <c r="B26" s="26">
        <v>181</v>
      </c>
      <c r="C26" s="27">
        <v>400</v>
      </c>
      <c r="D26" s="39"/>
      <c r="E26" s="27" t="s">
        <v>7</v>
      </c>
      <c r="F26" s="27" t="s">
        <v>7</v>
      </c>
      <c r="G26" s="27" t="s">
        <v>7</v>
      </c>
      <c r="H26" s="27"/>
      <c r="I26" s="27" t="s">
        <v>7</v>
      </c>
    </row>
    <row r="27" spans="1:9" s="156" customFormat="1">
      <c r="A27" s="43" t="s">
        <v>8</v>
      </c>
      <c r="B27" s="26"/>
      <c r="C27" s="27"/>
      <c r="D27" s="39"/>
      <c r="E27" s="27"/>
      <c r="F27" s="27"/>
      <c r="G27" s="27"/>
      <c r="H27" s="27"/>
      <c r="I27" s="27"/>
    </row>
    <row r="28" spans="1:9" s="156" customFormat="1">
      <c r="A28" s="45" t="s">
        <v>201</v>
      </c>
      <c r="B28" s="26" t="s">
        <v>205</v>
      </c>
      <c r="C28" s="27">
        <v>410</v>
      </c>
      <c r="D28" s="39"/>
      <c r="E28" s="27" t="s">
        <v>7</v>
      </c>
      <c r="F28" s="27" t="s">
        <v>7</v>
      </c>
      <c r="G28" s="27" t="s">
        <v>7</v>
      </c>
      <c r="H28" s="27"/>
      <c r="I28" s="27" t="s">
        <v>7</v>
      </c>
    </row>
    <row r="29" spans="1:9" s="156" customFormat="1">
      <c r="A29" s="45" t="s">
        <v>202</v>
      </c>
      <c r="B29" s="26" t="s">
        <v>206</v>
      </c>
      <c r="C29" s="27">
        <v>420</v>
      </c>
      <c r="D29" s="39"/>
      <c r="E29" s="27" t="s">
        <v>7</v>
      </c>
      <c r="F29" s="27" t="s">
        <v>7</v>
      </c>
      <c r="G29" s="27" t="s">
        <v>7</v>
      </c>
      <c r="H29" s="27"/>
      <c r="I29" s="27" t="s">
        <v>7</v>
      </c>
    </row>
    <row r="30" spans="1:9" s="156" customFormat="1">
      <c r="A30" s="45" t="s">
        <v>203</v>
      </c>
      <c r="B30" s="26" t="s">
        <v>207</v>
      </c>
      <c r="C30" s="27">
        <v>430</v>
      </c>
      <c r="D30" s="39"/>
      <c r="E30" s="27" t="s">
        <v>7</v>
      </c>
      <c r="F30" s="27" t="s">
        <v>7</v>
      </c>
      <c r="G30" s="27" t="s">
        <v>7</v>
      </c>
      <c r="H30" s="27"/>
      <c r="I30" s="27" t="s">
        <v>7</v>
      </c>
    </row>
    <row r="31" spans="1:9" s="156" customFormat="1">
      <c r="A31" s="45" t="s">
        <v>204</v>
      </c>
      <c r="B31" s="26" t="s">
        <v>208</v>
      </c>
      <c r="C31" s="27">
        <v>440</v>
      </c>
      <c r="D31" s="39"/>
      <c r="E31" s="27" t="s">
        <v>7</v>
      </c>
      <c r="F31" s="27" t="s">
        <v>7</v>
      </c>
      <c r="G31" s="27" t="s">
        <v>7</v>
      </c>
      <c r="H31" s="27"/>
      <c r="I31" s="27" t="s">
        <v>7</v>
      </c>
    </row>
    <row r="32" spans="1:9" s="156" customFormat="1">
      <c r="A32" s="43" t="s">
        <v>200</v>
      </c>
      <c r="B32" s="26">
        <v>182</v>
      </c>
      <c r="C32" s="27">
        <v>600</v>
      </c>
      <c r="D32" s="39"/>
      <c r="E32" s="27" t="s">
        <v>7</v>
      </c>
      <c r="F32" s="27" t="s">
        <v>7</v>
      </c>
      <c r="G32" s="27" t="s">
        <v>7</v>
      </c>
      <c r="H32" s="27"/>
      <c r="I32" s="27" t="s">
        <v>7</v>
      </c>
    </row>
    <row r="33" spans="1:9">
      <c r="A33" s="36" t="s">
        <v>84</v>
      </c>
      <c r="B33" s="29">
        <v>200</v>
      </c>
      <c r="C33" s="29" t="s">
        <v>7</v>
      </c>
      <c r="D33" s="41">
        <f t="shared" ref="D33:I33" si="0">D35+D40+D44+D49+D50+D51</f>
        <v>9416928.8599999994</v>
      </c>
      <c r="E33" s="41">
        <f t="shared" si="0"/>
        <v>9166720</v>
      </c>
      <c r="F33" s="41">
        <f t="shared" si="0"/>
        <v>76060</v>
      </c>
      <c r="G33" s="41">
        <f t="shared" si="0"/>
        <v>0</v>
      </c>
      <c r="H33" s="41">
        <f t="shared" si="0"/>
        <v>174148.86</v>
      </c>
      <c r="I33" s="41">
        <f t="shared" si="0"/>
        <v>0</v>
      </c>
    </row>
    <row r="34" spans="1:9" ht="14.25" customHeight="1">
      <c r="A34" s="37" t="s">
        <v>94</v>
      </c>
      <c r="B34" s="28"/>
      <c r="C34" s="40"/>
      <c r="D34" s="68">
        <v>0</v>
      </c>
      <c r="E34" s="28"/>
      <c r="F34" s="28"/>
      <c r="G34" s="28"/>
      <c r="H34" s="28"/>
      <c r="I34" s="28"/>
    </row>
    <row r="35" spans="1:9" s="155" customFormat="1">
      <c r="A35" s="36" t="s">
        <v>95</v>
      </c>
      <c r="B35" s="29">
        <v>210</v>
      </c>
      <c r="C35" s="157">
        <v>100</v>
      </c>
      <c r="D35" s="41">
        <f>D37+D38+D39</f>
        <v>6507500</v>
      </c>
      <c r="E35" s="41">
        <f>E37+E38+E39</f>
        <v>6507500</v>
      </c>
      <c r="F35" s="41">
        <f>F37+F38+F39</f>
        <v>0</v>
      </c>
      <c r="G35" s="41"/>
      <c r="H35" s="41">
        <f>H37+H38+H39</f>
        <v>0</v>
      </c>
      <c r="I35" s="41">
        <f>I37+I38+I39</f>
        <v>0</v>
      </c>
    </row>
    <row r="36" spans="1:9" ht="14.25" customHeight="1">
      <c r="A36" s="37" t="s">
        <v>8</v>
      </c>
      <c r="B36" s="28"/>
      <c r="C36" s="40"/>
      <c r="D36" s="68"/>
      <c r="E36" s="68"/>
      <c r="F36" s="68"/>
      <c r="G36" s="68"/>
      <c r="H36" s="68"/>
      <c r="I36" s="68"/>
    </row>
    <row r="37" spans="1:9">
      <c r="A37" s="37" t="s">
        <v>209</v>
      </c>
      <c r="B37" s="28">
        <v>211</v>
      </c>
      <c r="C37" s="40">
        <v>111</v>
      </c>
      <c r="D37" s="68">
        <f>E37+F37+H37</f>
        <v>4998100</v>
      </c>
      <c r="E37" s="68">
        <f>3407300+1590800</f>
        <v>4998100</v>
      </c>
      <c r="F37" s="68"/>
      <c r="G37" s="68"/>
      <c r="H37" s="68"/>
      <c r="I37" s="68"/>
    </row>
    <row r="38" spans="1:9">
      <c r="A38" s="37" t="s">
        <v>210</v>
      </c>
      <c r="B38" s="28">
        <v>212</v>
      </c>
      <c r="C38" s="40">
        <v>112</v>
      </c>
      <c r="D38" s="68"/>
      <c r="E38" s="68"/>
      <c r="F38" s="68"/>
      <c r="G38" s="68"/>
      <c r="H38" s="68"/>
      <c r="I38" s="68"/>
    </row>
    <row r="39" spans="1:9">
      <c r="A39" s="37" t="s">
        <v>211</v>
      </c>
      <c r="B39" s="28">
        <v>213</v>
      </c>
      <c r="C39" s="40">
        <v>119</v>
      </c>
      <c r="D39" s="68">
        <f>E39</f>
        <v>1509400</v>
      </c>
      <c r="E39" s="68">
        <f>1029000+480400</f>
        <v>1509400</v>
      </c>
      <c r="F39" s="68"/>
      <c r="G39" s="68"/>
      <c r="H39" s="68"/>
      <c r="I39" s="68"/>
    </row>
    <row r="40" spans="1:9" s="155" customFormat="1">
      <c r="A40" s="36" t="s">
        <v>96</v>
      </c>
      <c r="B40" s="29">
        <v>220</v>
      </c>
      <c r="C40" s="157">
        <v>300</v>
      </c>
      <c r="D40" s="41">
        <f>D42+D43</f>
        <v>53900</v>
      </c>
      <c r="E40" s="41">
        <f>E42+E43</f>
        <v>0</v>
      </c>
      <c r="F40" s="41">
        <f>F42+F43</f>
        <v>53900</v>
      </c>
      <c r="G40" s="41"/>
      <c r="H40" s="41">
        <f>H42</f>
        <v>0</v>
      </c>
      <c r="I40" s="41">
        <v>0</v>
      </c>
    </row>
    <row r="41" spans="1:9">
      <c r="A41" s="37" t="s">
        <v>8</v>
      </c>
      <c r="B41" s="28"/>
      <c r="C41" s="40"/>
      <c r="D41" s="68"/>
      <c r="E41" s="68"/>
      <c r="F41" s="68"/>
      <c r="G41" s="68"/>
      <c r="H41" s="68"/>
      <c r="I41" s="68"/>
    </row>
    <row r="42" spans="1:9">
      <c r="A42" s="37" t="s">
        <v>137</v>
      </c>
      <c r="B42" s="28">
        <v>221</v>
      </c>
      <c r="C42" s="40">
        <v>321</v>
      </c>
      <c r="D42" s="68">
        <f>E42+F42+H42</f>
        <v>53900</v>
      </c>
      <c r="E42" s="68"/>
      <c r="F42" s="68">
        <v>53900</v>
      </c>
      <c r="G42" s="68"/>
      <c r="H42" s="68"/>
      <c r="I42" s="68"/>
    </row>
    <row r="43" spans="1:9" ht="25.5">
      <c r="A43" s="37" t="s">
        <v>136</v>
      </c>
      <c r="B43" s="28">
        <v>222</v>
      </c>
      <c r="C43" s="40">
        <v>323</v>
      </c>
      <c r="D43" s="68"/>
      <c r="E43" s="68"/>
      <c r="F43" s="68"/>
      <c r="G43" s="68"/>
      <c r="H43" s="68"/>
      <c r="I43" s="68"/>
    </row>
    <row r="44" spans="1:9" s="155" customFormat="1">
      <c r="A44" s="36" t="s">
        <v>138</v>
      </c>
      <c r="B44" s="29">
        <v>230</v>
      </c>
      <c r="C44" s="157">
        <v>850</v>
      </c>
      <c r="D44" s="41">
        <f>D46+D47+D48</f>
        <v>42160</v>
      </c>
      <c r="E44" s="41">
        <f>E46</f>
        <v>0</v>
      </c>
      <c r="F44" s="41">
        <f>F46</f>
        <v>22160</v>
      </c>
      <c r="G44" s="41"/>
      <c r="H44" s="41">
        <f>H46+H47+H48</f>
        <v>20000</v>
      </c>
      <c r="I44" s="41">
        <f>I46+I47</f>
        <v>0</v>
      </c>
    </row>
    <row r="45" spans="1:9">
      <c r="A45" s="37" t="s">
        <v>8</v>
      </c>
      <c r="B45" s="28"/>
      <c r="C45" s="40"/>
      <c r="D45" s="68"/>
      <c r="E45" s="68"/>
      <c r="F45" s="68"/>
      <c r="G45" s="68"/>
      <c r="H45" s="68"/>
      <c r="I45" s="68"/>
    </row>
    <row r="46" spans="1:9">
      <c r="A46" s="37" t="s">
        <v>133</v>
      </c>
      <c r="B46" s="28">
        <v>231</v>
      </c>
      <c r="C46" s="40">
        <v>851</v>
      </c>
      <c r="D46" s="68">
        <f>E46+F46+H46</f>
        <v>32160</v>
      </c>
      <c r="E46" s="68"/>
      <c r="F46" s="68">
        <v>22160</v>
      </c>
      <c r="G46" s="68"/>
      <c r="H46" s="68">
        <v>10000</v>
      </c>
      <c r="I46" s="68"/>
    </row>
    <row r="47" spans="1:9">
      <c r="A47" s="37" t="s">
        <v>424</v>
      </c>
      <c r="B47" s="28">
        <v>232</v>
      </c>
      <c r="C47" s="40">
        <v>852</v>
      </c>
      <c r="D47" s="68">
        <f>E47+F47+H47</f>
        <v>0</v>
      </c>
      <c r="E47" s="68"/>
      <c r="F47" s="68"/>
      <c r="G47" s="68"/>
      <c r="H47" s="68"/>
      <c r="I47" s="68"/>
    </row>
    <row r="48" spans="1:9">
      <c r="A48" s="37" t="s">
        <v>424</v>
      </c>
      <c r="B48" s="184">
        <v>233</v>
      </c>
      <c r="C48" s="40">
        <v>853</v>
      </c>
      <c r="D48" s="68">
        <f>E48+F48+H48</f>
        <v>10000</v>
      </c>
      <c r="E48" s="68"/>
      <c r="F48" s="68"/>
      <c r="G48" s="68"/>
      <c r="H48" s="68">
        <v>10000</v>
      </c>
      <c r="I48" s="68"/>
    </row>
    <row r="49" spans="1:9">
      <c r="A49" s="37" t="s">
        <v>97</v>
      </c>
      <c r="B49" s="28">
        <v>240</v>
      </c>
      <c r="C49" s="40">
        <v>400</v>
      </c>
      <c r="D49" s="68">
        <f t="shared" ref="D49:D50" si="1">E49+F49+H49</f>
        <v>0</v>
      </c>
      <c r="E49" s="68"/>
      <c r="F49" s="68"/>
      <c r="G49" s="68"/>
      <c r="H49" s="68"/>
      <c r="I49" s="68"/>
    </row>
    <row r="50" spans="1:9" ht="25.5">
      <c r="A50" s="37" t="s">
        <v>98</v>
      </c>
      <c r="B50" s="28">
        <v>250</v>
      </c>
      <c r="C50" s="40"/>
      <c r="D50" s="68">
        <f t="shared" si="1"/>
        <v>0</v>
      </c>
      <c r="E50" s="68"/>
      <c r="F50" s="68"/>
      <c r="G50" s="68"/>
      <c r="H50" s="68"/>
      <c r="I50" s="68"/>
    </row>
    <row r="51" spans="1:9" s="155" customFormat="1">
      <c r="A51" s="162" t="s">
        <v>99</v>
      </c>
      <c r="B51" s="163">
        <v>260</v>
      </c>
      <c r="C51" s="164">
        <v>240</v>
      </c>
      <c r="D51" s="165">
        <f>D53+D54+D55</f>
        <v>2813368.86</v>
      </c>
      <c r="E51" s="165">
        <f t="shared" ref="E51:I51" si="2">E53+E54+E55</f>
        <v>2659220</v>
      </c>
      <c r="F51" s="165">
        <f t="shared" si="2"/>
        <v>0</v>
      </c>
      <c r="G51" s="165">
        <f t="shared" si="2"/>
        <v>0</v>
      </c>
      <c r="H51" s="165">
        <f t="shared" si="2"/>
        <v>154148.85999999999</v>
      </c>
      <c r="I51" s="165">
        <f t="shared" si="2"/>
        <v>0</v>
      </c>
    </row>
    <row r="52" spans="1:9">
      <c r="A52" s="37" t="s">
        <v>8</v>
      </c>
      <c r="B52" s="28"/>
      <c r="C52" s="40"/>
      <c r="D52" s="68"/>
      <c r="E52" s="68"/>
      <c r="F52" s="68"/>
      <c r="G52" s="68"/>
      <c r="H52" s="68"/>
      <c r="I52" s="68"/>
    </row>
    <row r="53" spans="1:9" ht="38.25">
      <c r="A53" s="37" t="s">
        <v>371</v>
      </c>
      <c r="B53" s="28">
        <v>261</v>
      </c>
      <c r="C53" s="40">
        <v>242</v>
      </c>
      <c r="D53" s="68"/>
      <c r="E53" s="68"/>
      <c r="F53" s="68"/>
      <c r="G53" s="68"/>
      <c r="H53" s="68"/>
      <c r="I53" s="68"/>
    </row>
    <row r="54" spans="1:9" ht="25.5">
      <c r="A54" s="37" t="s">
        <v>212</v>
      </c>
      <c r="B54" s="28">
        <v>261</v>
      </c>
      <c r="C54" s="40">
        <v>243</v>
      </c>
      <c r="D54" s="68"/>
      <c r="E54" s="68"/>
      <c r="F54" s="68"/>
      <c r="G54" s="68"/>
      <c r="H54" s="68"/>
      <c r="I54" s="68"/>
    </row>
    <row r="55" spans="1:9" ht="25.5">
      <c r="A55" s="37" t="s">
        <v>213</v>
      </c>
      <c r="B55" s="28">
        <v>262</v>
      </c>
      <c r="C55" s="40">
        <v>244</v>
      </c>
      <c r="D55" s="68">
        <f>E55+F55+H55</f>
        <v>2813368.86</v>
      </c>
      <c r="E55" s="68">
        <v>2659220</v>
      </c>
      <c r="F55" s="68"/>
      <c r="G55" s="68"/>
      <c r="H55" s="68">
        <v>154148.85999999999</v>
      </c>
      <c r="I55" s="68"/>
    </row>
    <row r="56" spans="1:9">
      <c r="A56" s="36" t="s">
        <v>9</v>
      </c>
      <c r="B56" s="29">
        <v>300</v>
      </c>
      <c r="C56" s="29" t="s">
        <v>7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</row>
    <row r="57" spans="1:9">
      <c r="A57" s="37" t="s">
        <v>8</v>
      </c>
      <c r="B57" s="28"/>
      <c r="C57" s="28"/>
      <c r="D57" s="68"/>
      <c r="E57" s="68"/>
      <c r="F57" s="68"/>
      <c r="G57" s="68"/>
      <c r="H57" s="68"/>
      <c r="I57" s="28"/>
    </row>
    <row r="58" spans="1:9">
      <c r="A58" s="37" t="s">
        <v>101</v>
      </c>
      <c r="B58" s="28">
        <v>310</v>
      </c>
      <c r="C58" s="28">
        <v>510</v>
      </c>
      <c r="D58" s="68">
        <v>0</v>
      </c>
      <c r="E58" s="68">
        <v>0</v>
      </c>
      <c r="F58" s="68">
        <v>0</v>
      </c>
      <c r="G58" s="68"/>
      <c r="H58" s="68">
        <v>0</v>
      </c>
      <c r="I58" s="68">
        <v>0</v>
      </c>
    </row>
    <row r="59" spans="1:9">
      <c r="A59" s="37" t="s">
        <v>102</v>
      </c>
      <c r="B59" s="28">
        <v>320</v>
      </c>
      <c r="C59" s="28"/>
      <c r="D59" s="68">
        <v>0</v>
      </c>
      <c r="E59" s="68">
        <v>0</v>
      </c>
      <c r="F59" s="68">
        <v>0</v>
      </c>
      <c r="G59" s="68"/>
      <c r="H59" s="68">
        <v>0</v>
      </c>
      <c r="I59" s="68">
        <v>0</v>
      </c>
    </row>
    <row r="60" spans="1:9">
      <c r="A60" s="36" t="s">
        <v>10</v>
      </c>
      <c r="B60" s="29">
        <v>400</v>
      </c>
      <c r="C60" s="29"/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</row>
    <row r="61" spans="1:9">
      <c r="A61" s="37" t="s">
        <v>8</v>
      </c>
      <c r="B61" s="28"/>
      <c r="C61" s="28"/>
      <c r="D61" s="68"/>
      <c r="E61" s="68"/>
      <c r="F61" s="68"/>
      <c r="G61" s="68"/>
      <c r="H61" s="68"/>
      <c r="I61" s="28"/>
    </row>
    <row r="62" spans="1:9">
      <c r="A62" s="37" t="s">
        <v>103</v>
      </c>
      <c r="B62" s="28">
        <v>410</v>
      </c>
      <c r="C62" s="28">
        <v>610</v>
      </c>
      <c r="D62" s="68">
        <v>0</v>
      </c>
      <c r="E62" s="68">
        <v>0</v>
      </c>
      <c r="F62" s="68">
        <v>0</v>
      </c>
      <c r="G62" s="68"/>
      <c r="H62" s="68">
        <v>0</v>
      </c>
      <c r="I62" s="68">
        <v>0</v>
      </c>
    </row>
    <row r="63" spans="1:9">
      <c r="A63" s="37" t="s">
        <v>104</v>
      </c>
      <c r="B63" s="28">
        <v>420</v>
      </c>
      <c r="C63" s="28"/>
      <c r="D63" s="68">
        <v>0</v>
      </c>
      <c r="E63" s="68">
        <v>0</v>
      </c>
      <c r="F63" s="68">
        <v>0</v>
      </c>
      <c r="G63" s="68"/>
      <c r="H63" s="68">
        <v>0</v>
      </c>
      <c r="I63" s="68">
        <v>0</v>
      </c>
    </row>
    <row r="64" spans="1:9">
      <c r="A64" s="36" t="s">
        <v>11</v>
      </c>
      <c r="B64" s="29">
        <v>500</v>
      </c>
      <c r="C64" s="29" t="s">
        <v>7</v>
      </c>
      <c r="D64" s="41">
        <f>H64+E64</f>
        <v>43998.86</v>
      </c>
      <c r="E64" s="41">
        <v>0</v>
      </c>
      <c r="F64" s="41">
        <v>0</v>
      </c>
      <c r="G64" s="41">
        <v>0</v>
      </c>
      <c r="H64" s="41">
        <v>43998.86</v>
      </c>
      <c r="I64" s="41">
        <v>0</v>
      </c>
    </row>
    <row r="65" spans="1:9">
      <c r="A65" s="36" t="s">
        <v>12</v>
      </c>
      <c r="B65" s="29">
        <v>600</v>
      </c>
      <c r="C65" s="29" t="s">
        <v>7</v>
      </c>
      <c r="D65" s="41">
        <f t="shared" ref="D65:I65" si="3">D64+D9-D33</f>
        <v>0</v>
      </c>
      <c r="E65" s="41">
        <f t="shared" si="3"/>
        <v>0</v>
      </c>
      <c r="F65" s="41">
        <f t="shared" si="3"/>
        <v>0</v>
      </c>
      <c r="G65" s="41">
        <f t="shared" si="3"/>
        <v>0</v>
      </c>
      <c r="H65" s="41">
        <f t="shared" si="3"/>
        <v>0</v>
      </c>
      <c r="I65" s="41">
        <f t="shared" si="3"/>
        <v>0</v>
      </c>
    </row>
    <row r="66" spans="1:9">
      <c r="A66" s="44"/>
      <c r="B66" s="33"/>
      <c r="C66" s="33"/>
      <c r="D66" s="33"/>
      <c r="E66" s="158"/>
      <c r="F66" s="33"/>
      <c r="G66" s="33"/>
      <c r="H66" s="33"/>
      <c r="I66" s="33"/>
    </row>
    <row r="67" spans="1:9" ht="12.75" customHeight="1">
      <c r="A67" s="294"/>
      <c r="B67" s="294"/>
      <c r="C67" s="294"/>
      <c r="D67" s="294"/>
      <c r="E67" s="294"/>
      <c r="F67" s="294"/>
      <c r="G67" s="294"/>
      <c r="H67" s="294"/>
      <c r="I67" s="294"/>
    </row>
    <row r="68" spans="1:9">
      <c r="A68" s="44"/>
      <c r="B68" s="33"/>
      <c r="C68" s="33"/>
      <c r="D68" s="33"/>
      <c r="E68" s="33"/>
      <c r="F68" s="33"/>
      <c r="G68" s="33"/>
      <c r="H68" s="33"/>
      <c r="I68" s="33"/>
    </row>
    <row r="69" spans="1:9">
      <c r="A69" s="44"/>
      <c r="B69" s="33"/>
      <c r="C69" s="33"/>
      <c r="D69" s="158"/>
      <c r="E69" s="33"/>
      <c r="F69" s="33"/>
      <c r="G69" s="33"/>
      <c r="H69" s="33"/>
      <c r="I69" s="33"/>
    </row>
    <row r="70" spans="1:9">
      <c r="A70" s="44"/>
      <c r="B70" s="33"/>
      <c r="C70" s="33"/>
      <c r="D70" s="33"/>
      <c r="E70" s="33"/>
      <c r="F70" s="33"/>
      <c r="G70" s="33"/>
      <c r="H70" s="33"/>
      <c r="I70" s="33"/>
    </row>
    <row r="71" spans="1:9">
      <c r="A71" s="44"/>
      <c r="B71" s="33"/>
      <c r="C71" s="33"/>
      <c r="D71" s="33"/>
      <c r="E71" s="33"/>
      <c r="F71" s="33"/>
      <c r="G71" s="33"/>
      <c r="H71" s="33"/>
      <c r="I71" s="33"/>
    </row>
    <row r="72" spans="1:9">
      <c r="A72" s="44"/>
      <c r="B72" s="33"/>
      <c r="C72" s="33"/>
      <c r="D72" s="33"/>
      <c r="E72" s="33"/>
      <c r="F72" s="158"/>
      <c r="G72" s="33"/>
      <c r="H72" s="33"/>
      <c r="I72" s="33"/>
    </row>
    <row r="73" spans="1:9">
      <c r="A73" s="159"/>
      <c r="B73" s="33"/>
      <c r="C73" s="33"/>
      <c r="D73" s="33"/>
      <c r="E73" s="33"/>
      <c r="F73" s="33"/>
      <c r="G73" s="33"/>
      <c r="H73" s="33"/>
      <c r="I73" s="33"/>
    </row>
    <row r="74" spans="1:9">
      <c r="A74" s="159"/>
      <c r="B74" s="33"/>
      <c r="C74" s="33"/>
      <c r="D74" s="33"/>
      <c r="E74" s="33"/>
      <c r="F74" s="33"/>
      <c r="G74" s="33"/>
      <c r="H74" s="33"/>
      <c r="I74" s="33"/>
    </row>
    <row r="75" spans="1:9">
      <c r="A75" s="159"/>
      <c r="B75" s="33"/>
      <c r="C75" s="33"/>
      <c r="D75" s="33"/>
      <c r="E75" s="33"/>
      <c r="F75" s="33"/>
      <c r="G75" s="33"/>
      <c r="H75" s="33"/>
      <c r="I75" s="33"/>
    </row>
    <row r="76" spans="1:9">
      <c r="A76" s="159"/>
      <c r="B76" s="33"/>
      <c r="C76" s="33"/>
      <c r="D76" s="33"/>
      <c r="E76" s="33"/>
      <c r="F76" s="33"/>
      <c r="G76" s="33"/>
      <c r="H76" s="33"/>
      <c r="I76" s="33"/>
    </row>
    <row r="77" spans="1:9">
      <c r="A77" s="159"/>
      <c r="B77" s="33"/>
      <c r="C77" s="33"/>
      <c r="D77" s="33"/>
      <c r="E77" s="33"/>
      <c r="F77" s="33"/>
      <c r="G77" s="33"/>
      <c r="H77" s="33"/>
      <c r="I77" s="33"/>
    </row>
    <row r="78" spans="1:9">
      <c r="A78" s="159"/>
      <c r="B78" s="33"/>
      <c r="C78" s="33"/>
      <c r="D78" s="33"/>
      <c r="E78" s="33"/>
      <c r="F78" s="33"/>
      <c r="G78" s="33"/>
      <c r="H78" s="33"/>
      <c r="I78" s="33"/>
    </row>
    <row r="79" spans="1:9">
      <c r="A79" s="159"/>
      <c r="B79" s="33"/>
      <c r="C79" s="33"/>
      <c r="D79" s="33"/>
      <c r="E79" s="33"/>
      <c r="F79" s="33"/>
      <c r="G79" s="33"/>
      <c r="H79" s="33"/>
      <c r="I79" s="33"/>
    </row>
    <row r="80" spans="1:9">
      <c r="A80" s="159"/>
      <c r="B80" s="33"/>
      <c r="C80" s="33"/>
      <c r="D80" s="33"/>
      <c r="E80" s="33"/>
      <c r="F80" s="33"/>
      <c r="G80" s="33"/>
      <c r="H80" s="33"/>
      <c r="I80" s="33"/>
    </row>
    <row r="81" spans="1:9">
      <c r="A81" s="159"/>
      <c r="B81" s="33"/>
      <c r="C81" s="33"/>
      <c r="D81" s="33"/>
      <c r="E81" s="33"/>
      <c r="F81" s="33"/>
      <c r="G81" s="33"/>
      <c r="H81" s="33"/>
      <c r="I81" s="33"/>
    </row>
    <row r="82" spans="1:9">
      <c r="A82" s="159"/>
      <c r="B82" s="33"/>
      <c r="C82" s="33"/>
      <c r="D82" s="33"/>
      <c r="E82" s="33"/>
      <c r="F82" s="33"/>
      <c r="G82" s="33"/>
      <c r="H82" s="33"/>
      <c r="I82" s="33"/>
    </row>
    <row r="83" spans="1:9">
      <c r="A83" s="159"/>
      <c r="B83" s="33"/>
      <c r="C83" s="33"/>
      <c r="D83" s="33"/>
      <c r="E83" s="33"/>
      <c r="F83" s="33"/>
      <c r="G83" s="33"/>
      <c r="H83" s="33"/>
      <c r="I83" s="33"/>
    </row>
    <row r="84" spans="1:9">
      <c r="A84" s="159"/>
      <c r="B84" s="33"/>
      <c r="C84" s="33"/>
      <c r="D84" s="33"/>
      <c r="E84" s="33"/>
      <c r="F84" s="33"/>
      <c r="G84" s="33"/>
      <c r="H84" s="33"/>
      <c r="I84" s="33"/>
    </row>
    <row r="85" spans="1:9">
      <c r="A85" s="159"/>
      <c r="B85" s="33"/>
      <c r="C85" s="33"/>
      <c r="D85" s="33"/>
      <c r="E85" s="33"/>
      <c r="F85" s="33"/>
      <c r="G85" s="33"/>
      <c r="H85" s="33"/>
      <c r="I85" s="33"/>
    </row>
    <row r="86" spans="1:9">
      <c r="A86" s="159"/>
      <c r="B86" s="33"/>
      <c r="C86" s="33"/>
      <c r="D86" s="33"/>
      <c r="E86" s="33"/>
      <c r="F86" s="33"/>
      <c r="G86" s="33"/>
      <c r="H86" s="33"/>
      <c r="I86" s="33"/>
    </row>
    <row r="87" spans="1:9">
      <c r="A87" s="159"/>
      <c r="B87" s="33"/>
      <c r="C87" s="33"/>
      <c r="D87" s="33"/>
      <c r="E87" s="33"/>
      <c r="F87" s="33"/>
      <c r="G87" s="33"/>
      <c r="H87" s="33"/>
      <c r="I87" s="33"/>
    </row>
    <row r="88" spans="1:9">
      <c r="A88" s="159"/>
      <c r="B88" s="33"/>
      <c r="C88" s="33"/>
      <c r="D88" s="33"/>
      <c r="E88" s="33"/>
      <c r="F88" s="33"/>
      <c r="G88" s="33"/>
      <c r="H88" s="33"/>
      <c r="I88" s="33"/>
    </row>
    <row r="89" spans="1:9">
      <c r="A89" s="159"/>
      <c r="B89" s="33"/>
      <c r="C89" s="33"/>
      <c r="D89" s="33"/>
      <c r="E89" s="33"/>
      <c r="F89" s="33"/>
      <c r="G89" s="33"/>
      <c r="H89" s="33"/>
      <c r="I89" s="33"/>
    </row>
    <row r="90" spans="1:9">
      <c r="A90" s="159"/>
      <c r="B90" s="33"/>
      <c r="C90" s="33"/>
      <c r="D90" s="33"/>
      <c r="E90" s="33"/>
      <c r="F90" s="33"/>
      <c r="G90" s="33"/>
      <c r="H90" s="33"/>
      <c r="I90" s="33"/>
    </row>
    <row r="91" spans="1:9">
      <c r="A91" s="159"/>
      <c r="B91" s="33"/>
      <c r="C91" s="33"/>
      <c r="D91" s="33"/>
      <c r="E91" s="33"/>
      <c r="F91" s="33"/>
      <c r="G91" s="33"/>
      <c r="H91" s="33"/>
      <c r="I91" s="33"/>
    </row>
    <row r="92" spans="1:9">
      <c r="A92" s="159"/>
      <c r="B92" s="33"/>
      <c r="C92" s="33"/>
      <c r="D92" s="33"/>
      <c r="E92" s="33"/>
      <c r="F92" s="33"/>
      <c r="G92" s="33"/>
      <c r="H92" s="33"/>
      <c r="I92" s="33"/>
    </row>
    <row r="93" spans="1:9">
      <c r="A93" s="159"/>
      <c r="B93" s="33"/>
      <c r="C93" s="33"/>
      <c r="D93" s="33"/>
      <c r="E93" s="33"/>
      <c r="F93" s="33"/>
      <c r="G93" s="33"/>
      <c r="H93" s="33"/>
      <c r="I93" s="33"/>
    </row>
    <row r="94" spans="1:9">
      <c r="A94" s="159"/>
      <c r="B94" s="33"/>
      <c r="C94" s="33"/>
      <c r="D94" s="33"/>
      <c r="E94" s="33"/>
      <c r="F94" s="33"/>
      <c r="G94" s="33"/>
      <c r="H94" s="33"/>
      <c r="I94" s="33"/>
    </row>
    <row r="95" spans="1:9">
      <c r="A95" s="159"/>
      <c r="B95" s="33"/>
      <c r="C95" s="33"/>
      <c r="D95" s="33"/>
      <c r="E95" s="33"/>
      <c r="F95" s="33"/>
      <c r="G95" s="33"/>
      <c r="H95" s="33"/>
      <c r="I95" s="33"/>
    </row>
    <row r="96" spans="1:9">
      <c r="A96" s="159"/>
      <c r="B96" s="33"/>
      <c r="C96" s="33"/>
      <c r="D96" s="33"/>
      <c r="E96" s="33"/>
      <c r="F96" s="33"/>
      <c r="G96" s="33"/>
      <c r="H96" s="33"/>
      <c r="I96" s="33"/>
    </row>
  </sheetData>
  <mergeCells count="13">
    <mergeCell ref="F6:F7"/>
    <mergeCell ref="G6:G7"/>
    <mergeCell ref="H6:I6"/>
    <mergeCell ref="A67:I67"/>
    <mergeCell ref="A1:I1"/>
    <mergeCell ref="A2:I2"/>
    <mergeCell ref="A4:A7"/>
    <mergeCell ref="B4:B7"/>
    <mergeCell ref="C4:C7"/>
    <mergeCell ref="D4:I4"/>
    <mergeCell ref="D5:D7"/>
    <mergeCell ref="E5:I5"/>
    <mergeCell ref="E6:E7"/>
  </mergeCells>
  <phoneticPr fontId="15" type="noConversion"/>
  <pageMargins left="0" right="0" top="0.74803149606299213" bottom="0" header="0.31496062992125984" footer="0.31496062992125984"/>
  <pageSetup paperSize="9" scale="94" fitToHeight="0" orientation="landscape" r:id="rId1"/>
  <rowBreaks count="1" manualBreakCount="1">
    <brk id="3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6"/>
  <sheetViews>
    <sheetView view="pageBreakPreview" topLeftCell="A31" zoomScaleSheetLayoutView="100" workbookViewId="0">
      <selection activeCell="G39" sqref="G39"/>
    </sheetView>
  </sheetViews>
  <sheetFormatPr defaultRowHeight="12.75"/>
  <cols>
    <col min="1" max="1" width="42.140625" style="160" customWidth="1"/>
    <col min="2" max="2" width="7" style="79" customWidth="1"/>
    <col min="3" max="3" width="7.5703125" style="79" customWidth="1"/>
    <col min="4" max="4" width="13.5703125" style="79" customWidth="1"/>
    <col min="5" max="5" width="16.42578125" style="79" customWidth="1"/>
    <col min="6" max="6" width="19.140625" style="79" customWidth="1"/>
    <col min="7" max="7" width="18.5703125" style="79" customWidth="1"/>
    <col min="8" max="8" width="14.7109375" style="79" customWidth="1"/>
    <col min="9" max="9" width="13.42578125" style="79" customWidth="1"/>
    <col min="10" max="16384" width="9.140625" style="79"/>
  </cols>
  <sheetData>
    <row r="1" spans="1:9" ht="20.25" customHeight="1">
      <c r="A1" s="295" t="s">
        <v>375</v>
      </c>
      <c r="B1" s="295"/>
      <c r="C1" s="295"/>
      <c r="D1" s="295"/>
      <c r="E1" s="295"/>
      <c r="F1" s="295"/>
      <c r="G1" s="295"/>
      <c r="H1" s="295"/>
      <c r="I1" s="295"/>
    </row>
    <row r="2" spans="1:9" ht="18.75" customHeight="1">
      <c r="A2" s="295" t="s">
        <v>460</v>
      </c>
      <c r="B2" s="295"/>
      <c r="C2" s="295"/>
      <c r="D2" s="295"/>
      <c r="E2" s="295"/>
      <c r="F2" s="295"/>
      <c r="G2" s="295"/>
      <c r="H2" s="295"/>
      <c r="I2" s="295"/>
    </row>
    <row r="3" spans="1:9" ht="14.25" customHeight="1">
      <c r="A3" s="153" t="s">
        <v>461</v>
      </c>
      <c r="B3" s="154"/>
      <c r="C3" s="154"/>
      <c r="D3" s="154"/>
      <c r="E3" s="154"/>
      <c r="F3" s="154"/>
      <c r="G3" s="154"/>
      <c r="H3" s="154"/>
      <c r="I3" s="154"/>
    </row>
    <row r="4" spans="1:9" ht="19.5" customHeight="1">
      <c r="A4" s="296" t="s">
        <v>0</v>
      </c>
      <c r="B4" s="291" t="s">
        <v>456</v>
      </c>
      <c r="C4" s="291" t="s">
        <v>100</v>
      </c>
      <c r="D4" s="291" t="s">
        <v>2</v>
      </c>
      <c r="E4" s="291"/>
      <c r="F4" s="291"/>
      <c r="G4" s="291"/>
      <c r="H4" s="291"/>
      <c r="I4" s="291"/>
    </row>
    <row r="5" spans="1:9">
      <c r="A5" s="297"/>
      <c r="B5" s="291"/>
      <c r="C5" s="291"/>
      <c r="D5" s="299" t="s">
        <v>49</v>
      </c>
      <c r="E5" s="300" t="s">
        <v>4</v>
      </c>
      <c r="F5" s="300"/>
      <c r="G5" s="300"/>
      <c r="H5" s="300"/>
      <c r="I5" s="300"/>
    </row>
    <row r="6" spans="1:9" ht="51.75" customHeight="1">
      <c r="A6" s="297"/>
      <c r="B6" s="291"/>
      <c r="C6" s="291"/>
      <c r="D6" s="299"/>
      <c r="E6" s="291" t="s">
        <v>215</v>
      </c>
      <c r="F6" s="291" t="s">
        <v>90</v>
      </c>
      <c r="G6" s="291" t="s">
        <v>91</v>
      </c>
      <c r="H6" s="292" t="s">
        <v>92</v>
      </c>
      <c r="I6" s="293"/>
    </row>
    <row r="7" spans="1:9" ht="24.75" customHeight="1">
      <c r="A7" s="298"/>
      <c r="B7" s="291"/>
      <c r="C7" s="291"/>
      <c r="D7" s="299"/>
      <c r="E7" s="291"/>
      <c r="F7" s="291"/>
      <c r="G7" s="291"/>
      <c r="H7" s="190" t="s">
        <v>3</v>
      </c>
      <c r="I7" s="189" t="s">
        <v>5</v>
      </c>
    </row>
    <row r="8" spans="1:9">
      <c r="A8" s="191">
        <v>1</v>
      </c>
      <c r="B8" s="191">
        <v>2</v>
      </c>
      <c r="C8" s="191">
        <v>3</v>
      </c>
      <c r="D8" s="191">
        <v>4</v>
      </c>
      <c r="E8" s="191">
        <v>5</v>
      </c>
      <c r="F8" s="191">
        <v>6</v>
      </c>
      <c r="G8" s="191">
        <v>7</v>
      </c>
      <c r="H8" s="191">
        <v>8</v>
      </c>
      <c r="I8" s="191">
        <v>9</v>
      </c>
    </row>
    <row r="9" spans="1:9">
      <c r="A9" s="36" t="s">
        <v>6</v>
      </c>
      <c r="B9" s="190">
        <v>100</v>
      </c>
      <c r="C9" s="190" t="s">
        <v>7</v>
      </c>
      <c r="D9" s="41">
        <f>D15+D22+D23</f>
        <v>9286720</v>
      </c>
      <c r="E9" s="41">
        <f>E15</f>
        <v>9166720</v>
      </c>
      <c r="F9" s="41">
        <f>F22</f>
        <v>0</v>
      </c>
      <c r="G9" s="41">
        <v>0</v>
      </c>
      <c r="H9" s="41">
        <f>H15+H23</f>
        <v>120000</v>
      </c>
      <c r="I9" s="41">
        <f>I23</f>
        <v>0</v>
      </c>
    </row>
    <row r="10" spans="1:9" ht="14.25" customHeight="1">
      <c r="A10" s="37" t="s">
        <v>4</v>
      </c>
      <c r="B10" s="191"/>
      <c r="C10" s="191"/>
      <c r="D10" s="68"/>
      <c r="E10" s="191"/>
      <c r="F10" s="191"/>
      <c r="G10" s="191"/>
      <c r="H10" s="68"/>
      <c r="I10" s="191"/>
    </row>
    <row r="11" spans="1:9" s="155" customFormat="1">
      <c r="A11" s="36" t="s">
        <v>85</v>
      </c>
      <c r="B11" s="190">
        <v>110</v>
      </c>
      <c r="C11" s="190">
        <v>120</v>
      </c>
      <c r="D11" s="41">
        <v>0</v>
      </c>
      <c r="E11" s="190" t="s">
        <v>7</v>
      </c>
      <c r="F11" s="190" t="s">
        <v>7</v>
      </c>
      <c r="G11" s="190" t="s">
        <v>7</v>
      </c>
      <c r="H11" s="41">
        <v>0</v>
      </c>
      <c r="I11" s="190" t="s">
        <v>7</v>
      </c>
    </row>
    <row r="12" spans="1:9">
      <c r="A12" s="37" t="s">
        <v>8</v>
      </c>
      <c r="B12" s="191"/>
      <c r="C12" s="191"/>
      <c r="D12" s="68"/>
      <c r="E12" s="191" t="s">
        <v>7</v>
      </c>
      <c r="F12" s="191" t="s">
        <v>7</v>
      </c>
      <c r="G12" s="191" t="s">
        <v>7</v>
      </c>
      <c r="H12" s="68"/>
      <c r="I12" s="191" t="s">
        <v>7</v>
      </c>
    </row>
    <row r="13" spans="1:9">
      <c r="A13" s="37" t="s">
        <v>197</v>
      </c>
      <c r="B13" s="191">
        <v>111</v>
      </c>
      <c r="C13" s="191"/>
      <c r="D13" s="68"/>
      <c r="E13" s="191" t="s">
        <v>7</v>
      </c>
      <c r="F13" s="191" t="s">
        <v>7</v>
      </c>
      <c r="G13" s="191" t="s">
        <v>7</v>
      </c>
      <c r="H13" s="68"/>
      <c r="I13" s="191" t="s">
        <v>7</v>
      </c>
    </row>
    <row r="14" spans="1:9">
      <c r="A14" s="37" t="s">
        <v>198</v>
      </c>
      <c r="B14" s="191">
        <v>112</v>
      </c>
      <c r="C14" s="191"/>
      <c r="D14" s="68"/>
      <c r="E14" s="191" t="s">
        <v>7</v>
      </c>
      <c r="F14" s="191" t="s">
        <v>7</v>
      </c>
      <c r="G14" s="191" t="s">
        <v>7</v>
      </c>
      <c r="H14" s="68"/>
      <c r="I14" s="191" t="s">
        <v>7</v>
      </c>
    </row>
    <row r="15" spans="1:9" s="155" customFormat="1">
      <c r="A15" s="36" t="s">
        <v>132</v>
      </c>
      <c r="B15" s="190">
        <v>120</v>
      </c>
      <c r="C15" s="190">
        <v>130</v>
      </c>
      <c r="D15" s="41">
        <f>D17+D18+D19</f>
        <v>9286720</v>
      </c>
      <c r="E15" s="41">
        <f>E17+E18+E19</f>
        <v>9166720</v>
      </c>
      <c r="F15" s="191" t="s">
        <v>7</v>
      </c>
      <c r="G15" s="190" t="s">
        <v>7</v>
      </c>
      <c r="H15" s="41">
        <f>H17+H18+H19</f>
        <v>120000</v>
      </c>
      <c r="I15" s="41">
        <f>I23</f>
        <v>0</v>
      </c>
    </row>
    <row r="16" spans="1:9" s="156" customFormat="1" ht="14.25" customHeight="1">
      <c r="A16" s="42" t="s">
        <v>4</v>
      </c>
      <c r="B16" s="27"/>
      <c r="C16" s="27"/>
      <c r="D16" s="39"/>
      <c r="E16" s="39"/>
      <c r="F16" s="27" t="s">
        <v>7</v>
      </c>
      <c r="G16" s="27" t="s">
        <v>7</v>
      </c>
      <c r="H16" s="39"/>
      <c r="I16" s="27"/>
    </row>
    <row r="17" spans="1:9" s="156" customFormat="1" ht="24.75" customHeight="1">
      <c r="A17" s="43" t="s">
        <v>214</v>
      </c>
      <c r="B17" s="26">
        <v>121</v>
      </c>
      <c r="C17" s="27"/>
      <c r="D17" s="68">
        <f>E17+H17</f>
        <v>9286720</v>
      </c>
      <c r="E17" s="39">
        <v>9166720</v>
      </c>
      <c r="F17" s="27" t="s">
        <v>7</v>
      </c>
      <c r="G17" s="27" t="s">
        <v>7</v>
      </c>
      <c r="H17" s="39">
        <v>120000</v>
      </c>
      <c r="I17" s="27"/>
    </row>
    <row r="18" spans="1:9" s="156" customFormat="1" ht="27" customHeight="1">
      <c r="A18" s="43"/>
      <c r="B18" s="26">
        <v>122</v>
      </c>
      <c r="C18" s="27"/>
      <c r="D18" s="68">
        <f>E18+H18</f>
        <v>0</v>
      </c>
      <c r="E18" s="39"/>
      <c r="F18" s="27" t="s">
        <v>7</v>
      </c>
      <c r="G18" s="27" t="s">
        <v>7</v>
      </c>
      <c r="H18" s="39"/>
      <c r="I18" s="27"/>
    </row>
    <row r="19" spans="1:9" ht="26.25" customHeight="1">
      <c r="A19" s="43"/>
      <c r="B19" s="26">
        <v>124</v>
      </c>
      <c r="C19" s="191"/>
      <c r="D19" s="68">
        <f>E19+H19</f>
        <v>0</v>
      </c>
      <c r="E19" s="68"/>
      <c r="F19" s="191" t="s">
        <v>7</v>
      </c>
      <c r="G19" s="191" t="s">
        <v>7</v>
      </c>
      <c r="H19" s="68"/>
      <c r="I19" s="191"/>
    </row>
    <row r="20" spans="1:9" ht="25.5">
      <c r="A20" s="43" t="s">
        <v>86</v>
      </c>
      <c r="B20" s="191">
        <v>130</v>
      </c>
      <c r="C20" s="191"/>
      <c r="D20" s="68">
        <v>0</v>
      </c>
      <c r="E20" s="191" t="s">
        <v>7</v>
      </c>
      <c r="F20" s="191" t="s">
        <v>7</v>
      </c>
      <c r="G20" s="191" t="s">
        <v>7</v>
      </c>
      <c r="H20" s="68"/>
      <c r="I20" s="191" t="s">
        <v>7</v>
      </c>
    </row>
    <row r="21" spans="1:9" ht="51">
      <c r="A21" s="43" t="s">
        <v>87</v>
      </c>
      <c r="B21" s="191">
        <v>140</v>
      </c>
      <c r="C21" s="191"/>
      <c r="D21" s="68">
        <v>0</v>
      </c>
      <c r="E21" s="191" t="s">
        <v>7</v>
      </c>
      <c r="F21" s="191" t="s">
        <v>7</v>
      </c>
      <c r="G21" s="191" t="s">
        <v>7</v>
      </c>
      <c r="H21" s="68"/>
      <c r="I21" s="191" t="s">
        <v>7</v>
      </c>
    </row>
    <row r="22" spans="1:9" s="155" customFormat="1">
      <c r="A22" s="36" t="s">
        <v>88</v>
      </c>
      <c r="B22" s="190">
        <v>150</v>
      </c>
      <c r="C22" s="190">
        <v>180</v>
      </c>
      <c r="D22" s="41">
        <f>F22+G22</f>
        <v>0</v>
      </c>
      <c r="E22" s="190" t="s">
        <v>7</v>
      </c>
      <c r="F22" s="41"/>
      <c r="G22" s="41"/>
      <c r="H22" s="190" t="s">
        <v>7</v>
      </c>
      <c r="I22" s="190" t="s">
        <v>7</v>
      </c>
    </row>
    <row r="23" spans="1:9" s="155" customFormat="1">
      <c r="A23" s="36" t="s">
        <v>89</v>
      </c>
      <c r="B23" s="190">
        <v>160</v>
      </c>
      <c r="C23" s="190">
        <v>180</v>
      </c>
      <c r="D23" s="41">
        <f>H23</f>
        <v>0</v>
      </c>
      <c r="E23" s="190" t="s">
        <v>7</v>
      </c>
      <c r="F23" s="190" t="s">
        <v>7</v>
      </c>
      <c r="G23" s="190" t="s">
        <v>7</v>
      </c>
      <c r="H23" s="41"/>
      <c r="I23" s="41"/>
    </row>
    <row r="24" spans="1:9">
      <c r="A24" s="37" t="s">
        <v>93</v>
      </c>
      <c r="B24" s="191">
        <v>180</v>
      </c>
      <c r="C24" s="191" t="s">
        <v>7</v>
      </c>
      <c r="D24" s="68">
        <v>0</v>
      </c>
      <c r="E24" s="191" t="s">
        <v>7</v>
      </c>
      <c r="F24" s="191" t="s">
        <v>7</v>
      </c>
      <c r="G24" s="191" t="s">
        <v>7</v>
      </c>
      <c r="H24" s="68">
        <v>0</v>
      </c>
      <c r="I24" s="191" t="s">
        <v>7</v>
      </c>
    </row>
    <row r="25" spans="1:9" s="156" customFormat="1" ht="18" customHeight="1">
      <c r="A25" s="42" t="s">
        <v>4</v>
      </c>
      <c r="B25" s="27"/>
      <c r="C25" s="27"/>
      <c r="D25" s="39"/>
      <c r="E25" s="27"/>
      <c r="F25" s="27"/>
      <c r="G25" s="27"/>
      <c r="H25" s="27"/>
      <c r="I25" s="27"/>
    </row>
    <row r="26" spans="1:9" s="156" customFormat="1">
      <c r="A26" s="43" t="s">
        <v>199</v>
      </c>
      <c r="B26" s="26">
        <v>181</v>
      </c>
      <c r="C26" s="27">
        <v>400</v>
      </c>
      <c r="D26" s="39"/>
      <c r="E26" s="27" t="s">
        <v>7</v>
      </c>
      <c r="F26" s="27" t="s">
        <v>7</v>
      </c>
      <c r="G26" s="27" t="s">
        <v>7</v>
      </c>
      <c r="H26" s="27"/>
      <c r="I26" s="27" t="s">
        <v>7</v>
      </c>
    </row>
    <row r="27" spans="1:9" s="156" customFormat="1">
      <c r="A27" s="43" t="s">
        <v>8</v>
      </c>
      <c r="B27" s="26"/>
      <c r="C27" s="27"/>
      <c r="D27" s="39"/>
      <c r="E27" s="27"/>
      <c r="F27" s="27"/>
      <c r="G27" s="27"/>
      <c r="H27" s="27"/>
      <c r="I27" s="27"/>
    </row>
    <row r="28" spans="1:9" s="156" customFormat="1">
      <c r="A28" s="45" t="s">
        <v>201</v>
      </c>
      <c r="B28" s="26" t="s">
        <v>205</v>
      </c>
      <c r="C28" s="27">
        <v>410</v>
      </c>
      <c r="D28" s="39"/>
      <c r="E28" s="27" t="s">
        <v>7</v>
      </c>
      <c r="F28" s="27" t="s">
        <v>7</v>
      </c>
      <c r="G28" s="27" t="s">
        <v>7</v>
      </c>
      <c r="H28" s="27"/>
      <c r="I28" s="27" t="s">
        <v>7</v>
      </c>
    </row>
    <row r="29" spans="1:9" s="156" customFormat="1">
      <c r="A29" s="45" t="s">
        <v>202</v>
      </c>
      <c r="B29" s="26" t="s">
        <v>206</v>
      </c>
      <c r="C29" s="27">
        <v>420</v>
      </c>
      <c r="D29" s="39"/>
      <c r="E29" s="27" t="s">
        <v>7</v>
      </c>
      <c r="F29" s="27" t="s">
        <v>7</v>
      </c>
      <c r="G29" s="27" t="s">
        <v>7</v>
      </c>
      <c r="H29" s="27"/>
      <c r="I29" s="27" t="s">
        <v>7</v>
      </c>
    </row>
    <row r="30" spans="1:9" s="156" customFormat="1">
      <c r="A30" s="45" t="s">
        <v>203</v>
      </c>
      <c r="B30" s="26" t="s">
        <v>207</v>
      </c>
      <c r="C30" s="27">
        <v>430</v>
      </c>
      <c r="D30" s="39"/>
      <c r="E30" s="27" t="s">
        <v>7</v>
      </c>
      <c r="F30" s="27" t="s">
        <v>7</v>
      </c>
      <c r="G30" s="27" t="s">
        <v>7</v>
      </c>
      <c r="H30" s="27"/>
      <c r="I30" s="27" t="s">
        <v>7</v>
      </c>
    </row>
    <row r="31" spans="1:9" s="156" customFormat="1">
      <c r="A31" s="45" t="s">
        <v>204</v>
      </c>
      <c r="B31" s="26" t="s">
        <v>208</v>
      </c>
      <c r="C31" s="27">
        <v>440</v>
      </c>
      <c r="D31" s="39"/>
      <c r="E31" s="27" t="s">
        <v>7</v>
      </c>
      <c r="F31" s="27" t="s">
        <v>7</v>
      </c>
      <c r="G31" s="27" t="s">
        <v>7</v>
      </c>
      <c r="H31" s="27"/>
      <c r="I31" s="27" t="s">
        <v>7</v>
      </c>
    </row>
    <row r="32" spans="1:9" s="156" customFormat="1">
      <c r="A32" s="43" t="s">
        <v>200</v>
      </c>
      <c r="B32" s="26">
        <v>182</v>
      </c>
      <c r="C32" s="27">
        <v>600</v>
      </c>
      <c r="D32" s="39"/>
      <c r="E32" s="27" t="s">
        <v>7</v>
      </c>
      <c r="F32" s="27" t="s">
        <v>7</v>
      </c>
      <c r="G32" s="27" t="s">
        <v>7</v>
      </c>
      <c r="H32" s="27"/>
      <c r="I32" s="27" t="s">
        <v>7</v>
      </c>
    </row>
    <row r="33" spans="1:9">
      <c r="A33" s="36" t="s">
        <v>84</v>
      </c>
      <c r="B33" s="190">
        <v>200</v>
      </c>
      <c r="C33" s="190" t="s">
        <v>7</v>
      </c>
      <c r="D33" s="41">
        <f t="shared" ref="D33:I33" si="0">D35+D40+D44+D49+D50+D51</f>
        <v>9286720</v>
      </c>
      <c r="E33" s="41">
        <f t="shared" si="0"/>
        <v>9166720</v>
      </c>
      <c r="F33" s="41">
        <f t="shared" si="0"/>
        <v>0</v>
      </c>
      <c r="G33" s="41">
        <f t="shared" si="0"/>
        <v>0</v>
      </c>
      <c r="H33" s="41">
        <f t="shared" si="0"/>
        <v>120000</v>
      </c>
      <c r="I33" s="41">
        <f t="shared" si="0"/>
        <v>0</v>
      </c>
    </row>
    <row r="34" spans="1:9" ht="14.25" customHeight="1">
      <c r="A34" s="37" t="s">
        <v>94</v>
      </c>
      <c r="B34" s="191"/>
      <c r="C34" s="40"/>
      <c r="D34" s="68">
        <v>0</v>
      </c>
      <c r="E34" s="191"/>
      <c r="F34" s="191"/>
      <c r="G34" s="191"/>
      <c r="H34" s="191"/>
      <c r="I34" s="191"/>
    </row>
    <row r="35" spans="1:9" s="155" customFormat="1">
      <c r="A35" s="36" t="s">
        <v>95</v>
      </c>
      <c r="B35" s="190">
        <v>210</v>
      </c>
      <c r="C35" s="157">
        <v>100</v>
      </c>
      <c r="D35" s="41">
        <f>D37+D38+D39</f>
        <v>6507500</v>
      </c>
      <c r="E35" s="41">
        <f>E37+E38+E39</f>
        <v>6507500</v>
      </c>
      <c r="F35" s="41">
        <f>F37+F38+F39</f>
        <v>0</v>
      </c>
      <c r="G35" s="41"/>
      <c r="H35" s="41">
        <f>H37+H38+H39</f>
        <v>0</v>
      </c>
      <c r="I35" s="41">
        <f>I37+I38+I39</f>
        <v>0</v>
      </c>
    </row>
    <row r="36" spans="1:9" ht="14.25" customHeight="1">
      <c r="A36" s="37" t="s">
        <v>8</v>
      </c>
      <c r="B36" s="191"/>
      <c r="C36" s="40"/>
      <c r="D36" s="68"/>
      <c r="E36" s="68"/>
      <c r="F36" s="68"/>
      <c r="G36" s="68"/>
      <c r="H36" s="68"/>
      <c r="I36" s="68"/>
    </row>
    <row r="37" spans="1:9">
      <c r="A37" s="37" t="s">
        <v>209</v>
      </c>
      <c r="B37" s="191">
        <v>211</v>
      </c>
      <c r="C37" s="40">
        <v>111</v>
      </c>
      <c r="D37" s="68">
        <f>E37+F37+H37</f>
        <v>4998100</v>
      </c>
      <c r="E37" s="68">
        <f>3407300+1590800</f>
        <v>4998100</v>
      </c>
      <c r="F37" s="68"/>
      <c r="G37" s="68"/>
      <c r="H37" s="68"/>
      <c r="I37" s="68"/>
    </row>
    <row r="38" spans="1:9">
      <c r="A38" s="37" t="s">
        <v>210</v>
      </c>
      <c r="B38" s="191">
        <v>212</v>
      </c>
      <c r="C38" s="40">
        <v>112</v>
      </c>
      <c r="D38" s="68"/>
      <c r="E38" s="68"/>
      <c r="F38" s="68"/>
      <c r="G38" s="68"/>
      <c r="H38" s="68"/>
      <c r="I38" s="68"/>
    </row>
    <row r="39" spans="1:9">
      <c r="A39" s="37" t="s">
        <v>211</v>
      </c>
      <c r="B39" s="191">
        <v>213</v>
      </c>
      <c r="C39" s="40">
        <v>119</v>
      </c>
      <c r="D39" s="68">
        <f>E39</f>
        <v>1509400</v>
      </c>
      <c r="E39" s="68">
        <f>1029000+480400</f>
        <v>1509400</v>
      </c>
      <c r="F39" s="68"/>
      <c r="G39" s="68"/>
      <c r="H39" s="68"/>
      <c r="I39" s="68"/>
    </row>
    <row r="40" spans="1:9" s="155" customFormat="1">
      <c r="A40" s="36" t="s">
        <v>96</v>
      </c>
      <c r="B40" s="190">
        <v>220</v>
      </c>
      <c r="C40" s="157">
        <v>300</v>
      </c>
      <c r="D40" s="41">
        <f>D42+D43</f>
        <v>0</v>
      </c>
      <c r="E40" s="41">
        <f>E42+E43</f>
        <v>0</v>
      </c>
      <c r="F40" s="41">
        <f>F42+F43</f>
        <v>0</v>
      </c>
      <c r="G40" s="41"/>
      <c r="H40" s="41">
        <f>H42</f>
        <v>0</v>
      </c>
      <c r="I40" s="41">
        <v>0</v>
      </c>
    </row>
    <row r="41" spans="1:9">
      <c r="A41" s="37" t="s">
        <v>8</v>
      </c>
      <c r="B41" s="191"/>
      <c r="C41" s="40"/>
      <c r="D41" s="68"/>
      <c r="E41" s="68"/>
      <c r="F41" s="68"/>
      <c r="G41" s="68"/>
      <c r="H41" s="68"/>
      <c r="I41" s="68"/>
    </row>
    <row r="42" spans="1:9">
      <c r="A42" s="37" t="s">
        <v>137</v>
      </c>
      <c r="B42" s="191">
        <v>221</v>
      </c>
      <c r="C42" s="40">
        <v>321</v>
      </c>
      <c r="D42" s="68">
        <f>E42+F42+H42</f>
        <v>0</v>
      </c>
      <c r="E42" s="68"/>
      <c r="F42" s="68"/>
      <c r="G42" s="68"/>
      <c r="H42" s="68"/>
      <c r="I42" s="68"/>
    </row>
    <row r="43" spans="1:9" ht="25.5">
      <c r="A43" s="37" t="s">
        <v>136</v>
      </c>
      <c r="B43" s="191">
        <v>222</v>
      </c>
      <c r="C43" s="40">
        <v>323</v>
      </c>
      <c r="D43" s="68"/>
      <c r="E43" s="68"/>
      <c r="F43" s="68"/>
      <c r="G43" s="68"/>
      <c r="H43" s="68"/>
      <c r="I43" s="68"/>
    </row>
    <row r="44" spans="1:9" s="155" customFormat="1">
      <c r="A44" s="36" t="s">
        <v>138</v>
      </c>
      <c r="B44" s="190">
        <v>230</v>
      </c>
      <c r="C44" s="157">
        <v>850</v>
      </c>
      <c r="D44" s="41">
        <f>D46+D47+D48</f>
        <v>0</v>
      </c>
      <c r="E44" s="41">
        <f>E46</f>
        <v>0</v>
      </c>
      <c r="F44" s="41">
        <f>F46</f>
        <v>0</v>
      </c>
      <c r="G44" s="41"/>
      <c r="H44" s="41">
        <f>H46+H47+H48</f>
        <v>0</v>
      </c>
      <c r="I44" s="41">
        <f>I46+I47</f>
        <v>0</v>
      </c>
    </row>
    <row r="45" spans="1:9">
      <c r="A45" s="37" t="s">
        <v>8</v>
      </c>
      <c r="B45" s="191"/>
      <c r="C45" s="40"/>
      <c r="D45" s="68"/>
      <c r="E45" s="68"/>
      <c r="F45" s="68"/>
      <c r="G45" s="68"/>
      <c r="H45" s="68"/>
      <c r="I45" s="68"/>
    </row>
    <row r="46" spans="1:9">
      <c r="A46" s="37" t="s">
        <v>133</v>
      </c>
      <c r="B46" s="191">
        <v>231</v>
      </c>
      <c r="C46" s="40">
        <v>851</v>
      </c>
      <c r="D46" s="68">
        <f>E46+F46+H46</f>
        <v>0</v>
      </c>
      <c r="E46" s="68"/>
      <c r="F46" s="68"/>
      <c r="G46" s="68"/>
      <c r="H46" s="68"/>
      <c r="I46" s="68"/>
    </row>
    <row r="47" spans="1:9">
      <c r="A47" s="37" t="s">
        <v>424</v>
      </c>
      <c r="B47" s="191">
        <v>232</v>
      </c>
      <c r="C47" s="40">
        <v>852</v>
      </c>
      <c r="D47" s="68">
        <f>E47+F47+H47</f>
        <v>0</v>
      </c>
      <c r="E47" s="68"/>
      <c r="F47" s="68"/>
      <c r="G47" s="68"/>
      <c r="H47" s="68"/>
      <c r="I47" s="68"/>
    </row>
    <row r="48" spans="1:9">
      <c r="A48" s="37" t="s">
        <v>424</v>
      </c>
      <c r="B48" s="191">
        <v>233</v>
      </c>
      <c r="C48" s="40">
        <v>853</v>
      </c>
      <c r="D48" s="68">
        <f>E48+F48+H48</f>
        <v>0</v>
      </c>
      <c r="E48" s="68"/>
      <c r="F48" s="68"/>
      <c r="G48" s="68"/>
      <c r="H48" s="68"/>
      <c r="I48" s="68"/>
    </row>
    <row r="49" spans="1:9">
      <c r="A49" s="37" t="s">
        <v>97</v>
      </c>
      <c r="B49" s="191">
        <v>240</v>
      </c>
      <c r="C49" s="40">
        <v>400</v>
      </c>
      <c r="D49" s="68">
        <f t="shared" ref="D49:D50" si="1">E49+F49+H49</f>
        <v>0</v>
      </c>
      <c r="E49" s="68"/>
      <c r="F49" s="68"/>
      <c r="G49" s="68"/>
      <c r="H49" s="68"/>
      <c r="I49" s="68"/>
    </row>
    <row r="50" spans="1:9" ht="25.5">
      <c r="A50" s="37" t="s">
        <v>98</v>
      </c>
      <c r="B50" s="191">
        <v>250</v>
      </c>
      <c r="C50" s="40"/>
      <c r="D50" s="68">
        <f t="shared" si="1"/>
        <v>0</v>
      </c>
      <c r="E50" s="68"/>
      <c r="F50" s="68"/>
      <c r="G50" s="68"/>
      <c r="H50" s="68"/>
      <c r="I50" s="68"/>
    </row>
    <row r="51" spans="1:9" s="155" customFormat="1">
      <c r="A51" s="162" t="s">
        <v>99</v>
      </c>
      <c r="B51" s="163">
        <v>260</v>
      </c>
      <c r="C51" s="164">
        <v>240</v>
      </c>
      <c r="D51" s="165">
        <f>D53+D54+D55</f>
        <v>2779220</v>
      </c>
      <c r="E51" s="165">
        <f t="shared" ref="E51:I51" si="2">E53+E54+E55</f>
        <v>2659220</v>
      </c>
      <c r="F51" s="165">
        <f t="shared" si="2"/>
        <v>0</v>
      </c>
      <c r="G51" s="165">
        <f t="shared" si="2"/>
        <v>0</v>
      </c>
      <c r="H51" s="165">
        <f t="shared" si="2"/>
        <v>120000</v>
      </c>
      <c r="I51" s="165">
        <f t="shared" si="2"/>
        <v>0</v>
      </c>
    </row>
    <row r="52" spans="1:9">
      <c r="A52" s="37" t="s">
        <v>8</v>
      </c>
      <c r="B52" s="191"/>
      <c r="C52" s="40"/>
      <c r="D52" s="68"/>
      <c r="E52" s="68"/>
      <c r="F52" s="68"/>
      <c r="G52" s="68"/>
      <c r="H52" s="68"/>
      <c r="I52" s="68"/>
    </row>
    <row r="53" spans="1:9" ht="38.25">
      <c r="A53" s="37" t="s">
        <v>371</v>
      </c>
      <c r="B53" s="191">
        <v>261</v>
      </c>
      <c r="C53" s="40">
        <v>242</v>
      </c>
      <c r="D53" s="68"/>
      <c r="E53" s="68"/>
      <c r="F53" s="68"/>
      <c r="G53" s="68"/>
      <c r="H53" s="68"/>
      <c r="I53" s="68"/>
    </row>
    <row r="54" spans="1:9" ht="25.5">
      <c r="A54" s="37" t="s">
        <v>212</v>
      </c>
      <c r="B54" s="191">
        <v>261</v>
      </c>
      <c r="C54" s="40">
        <v>243</v>
      </c>
      <c r="D54" s="68"/>
      <c r="E54" s="68"/>
      <c r="F54" s="68"/>
      <c r="G54" s="68"/>
      <c r="H54" s="68"/>
      <c r="I54" s="68"/>
    </row>
    <row r="55" spans="1:9" ht="25.5">
      <c r="A55" s="37" t="s">
        <v>213</v>
      </c>
      <c r="B55" s="191">
        <v>262</v>
      </c>
      <c r="C55" s="40">
        <v>244</v>
      </c>
      <c r="D55" s="68">
        <f>E55+F55+H55</f>
        <v>2779220</v>
      </c>
      <c r="E55" s="68">
        <v>2659220</v>
      </c>
      <c r="F55" s="68"/>
      <c r="G55" s="68"/>
      <c r="H55" s="68">
        <v>120000</v>
      </c>
      <c r="I55" s="68"/>
    </row>
    <row r="56" spans="1:9">
      <c r="A56" s="36" t="s">
        <v>9</v>
      </c>
      <c r="B56" s="190">
        <v>300</v>
      </c>
      <c r="C56" s="190" t="s">
        <v>7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</row>
    <row r="57" spans="1:9">
      <c r="A57" s="37" t="s">
        <v>8</v>
      </c>
      <c r="B57" s="191"/>
      <c r="C57" s="191"/>
      <c r="D57" s="68"/>
      <c r="E57" s="68"/>
      <c r="F57" s="68"/>
      <c r="G57" s="68"/>
      <c r="H57" s="68"/>
      <c r="I57" s="191"/>
    </row>
    <row r="58" spans="1:9">
      <c r="A58" s="37" t="s">
        <v>101</v>
      </c>
      <c r="B58" s="191">
        <v>310</v>
      </c>
      <c r="C58" s="191">
        <v>510</v>
      </c>
      <c r="D58" s="68">
        <v>0</v>
      </c>
      <c r="E58" s="68">
        <v>0</v>
      </c>
      <c r="F58" s="68">
        <v>0</v>
      </c>
      <c r="G58" s="68"/>
      <c r="H58" s="68">
        <v>0</v>
      </c>
      <c r="I58" s="68">
        <v>0</v>
      </c>
    </row>
    <row r="59" spans="1:9">
      <c r="A59" s="37" t="s">
        <v>102</v>
      </c>
      <c r="B59" s="191">
        <v>320</v>
      </c>
      <c r="C59" s="191"/>
      <c r="D59" s="68">
        <v>0</v>
      </c>
      <c r="E59" s="68">
        <v>0</v>
      </c>
      <c r="F59" s="68">
        <v>0</v>
      </c>
      <c r="G59" s="68"/>
      <c r="H59" s="68">
        <v>0</v>
      </c>
      <c r="I59" s="68">
        <v>0</v>
      </c>
    </row>
    <row r="60" spans="1:9">
      <c r="A60" s="36" t="s">
        <v>10</v>
      </c>
      <c r="B60" s="190">
        <v>400</v>
      </c>
      <c r="C60" s="190"/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</row>
    <row r="61" spans="1:9">
      <c r="A61" s="37" t="s">
        <v>8</v>
      </c>
      <c r="B61" s="191"/>
      <c r="C61" s="191"/>
      <c r="D61" s="68"/>
      <c r="E61" s="68"/>
      <c r="F61" s="68"/>
      <c r="G61" s="68"/>
      <c r="H61" s="68"/>
      <c r="I61" s="191"/>
    </row>
    <row r="62" spans="1:9">
      <c r="A62" s="37" t="s">
        <v>103</v>
      </c>
      <c r="B62" s="191">
        <v>410</v>
      </c>
      <c r="C62" s="191">
        <v>610</v>
      </c>
      <c r="D62" s="68">
        <v>0</v>
      </c>
      <c r="E62" s="68">
        <v>0</v>
      </c>
      <c r="F62" s="68">
        <v>0</v>
      </c>
      <c r="G62" s="68"/>
      <c r="H62" s="68">
        <v>0</v>
      </c>
      <c r="I62" s="68">
        <v>0</v>
      </c>
    </row>
    <row r="63" spans="1:9">
      <c r="A63" s="37" t="s">
        <v>104</v>
      </c>
      <c r="B63" s="191">
        <v>420</v>
      </c>
      <c r="C63" s="191"/>
      <c r="D63" s="68">
        <v>0</v>
      </c>
      <c r="E63" s="68">
        <v>0</v>
      </c>
      <c r="F63" s="68">
        <v>0</v>
      </c>
      <c r="G63" s="68"/>
      <c r="H63" s="68">
        <v>0</v>
      </c>
      <c r="I63" s="68">
        <v>0</v>
      </c>
    </row>
    <row r="64" spans="1:9">
      <c r="A64" s="36" t="s">
        <v>11</v>
      </c>
      <c r="B64" s="190">
        <v>500</v>
      </c>
      <c r="C64" s="190" t="s">
        <v>7</v>
      </c>
      <c r="D64" s="41">
        <f>H64+E64</f>
        <v>0</v>
      </c>
      <c r="E64" s="41">
        <v>0</v>
      </c>
      <c r="F64" s="41">
        <v>0</v>
      </c>
      <c r="G64" s="41">
        <v>0</v>
      </c>
      <c r="H64" s="41"/>
      <c r="I64" s="41">
        <v>0</v>
      </c>
    </row>
    <row r="65" spans="1:9">
      <c r="A65" s="36" t="s">
        <v>12</v>
      </c>
      <c r="B65" s="190">
        <v>600</v>
      </c>
      <c r="C65" s="190" t="s">
        <v>7</v>
      </c>
      <c r="D65" s="41">
        <f t="shared" ref="D65:I65" si="3">D64+D9-D33</f>
        <v>0</v>
      </c>
      <c r="E65" s="41">
        <f t="shared" si="3"/>
        <v>0</v>
      </c>
      <c r="F65" s="41">
        <f t="shared" si="3"/>
        <v>0</v>
      </c>
      <c r="G65" s="41">
        <f t="shared" si="3"/>
        <v>0</v>
      </c>
      <c r="H65" s="41">
        <f t="shared" si="3"/>
        <v>0</v>
      </c>
      <c r="I65" s="41">
        <f t="shared" si="3"/>
        <v>0</v>
      </c>
    </row>
    <row r="66" spans="1:9">
      <c r="A66" s="44"/>
      <c r="B66" s="33"/>
      <c r="C66" s="33"/>
      <c r="D66" s="33"/>
      <c r="E66" s="158"/>
      <c r="F66" s="33"/>
      <c r="G66" s="33"/>
      <c r="H66" s="33"/>
      <c r="I66" s="33"/>
    </row>
    <row r="67" spans="1:9" ht="12.75" customHeight="1">
      <c r="A67" s="294"/>
      <c r="B67" s="294"/>
      <c r="C67" s="294"/>
      <c r="D67" s="294"/>
      <c r="E67" s="294"/>
      <c r="F67" s="294"/>
      <c r="G67" s="294"/>
      <c r="H67" s="294"/>
      <c r="I67" s="294"/>
    </row>
    <row r="68" spans="1:9">
      <c r="A68" s="44"/>
      <c r="B68" s="33"/>
      <c r="C68" s="33"/>
      <c r="D68" s="33"/>
      <c r="E68" s="33"/>
      <c r="F68" s="33"/>
      <c r="G68" s="33"/>
      <c r="H68" s="33"/>
      <c r="I68" s="33"/>
    </row>
    <row r="69" spans="1:9">
      <c r="A69" s="44"/>
      <c r="B69" s="33"/>
      <c r="C69" s="33"/>
      <c r="D69" s="158"/>
      <c r="E69" s="33"/>
      <c r="F69" s="33"/>
      <c r="G69" s="33"/>
      <c r="H69" s="33"/>
      <c r="I69" s="33"/>
    </row>
    <row r="70" spans="1:9">
      <c r="A70" s="44"/>
      <c r="B70" s="33"/>
      <c r="C70" s="33"/>
      <c r="D70" s="33"/>
      <c r="E70" s="33"/>
      <c r="F70" s="33"/>
      <c r="G70" s="33"/>
      <c r="H70" s="33"/>
      <c r="I70" s="33"/>
    </row>
    <row r="71" spans="1:9">
      <c r="A71" s="44"/>
      <c r="B71" s="33"/>
      <c r="C71" s="33"/>
      <c r="D71" s="33"/>
      <c r="E71" s="33"/>
      <c r="F71" s="33"/>
      <c r="G71" s="33"/>
      <c r="H71" s="33"/>
      <c r="I71" s="33"/>
    </row>
    <row r="72" spans="1:9">
      <c r="A72" s="44"/>
      <c r="B72" s="33"/>
      <c r="C72" s="33"/>
      <c r="D72" s="33"/>
      <c r="E72" s="33"/>
      <c r="F72" s="158"/>
      <c r="G72" s="33"/>
      <c r="H72" s="33"/>
      <c r="I72" s="33"/>
    </row>
    <row r="73" spans="1:9">
      <c r="A73" s="159"/>
      <c r="B73" s="33"/>
      <c r="C73" s="33"/>
      <c r="D73" s="33"/>
      <c r="E73" s="33"/>
      <c r="F73" s="33"/>
      <c r="G73" s="33"/>
      <c r="H73" s="33"/>
      <c r="I73" s="33"/>
    </row>
    <row r="74" spans="1:9">
      <c r="A74" s="159"/>
      <c r="B74" s="33"/>
      <c r="C74" s="33"/>
      <c r="D74" s="33"/>
      <c r="E74" s="33"/>
      <c r="F74" s="33"/>
      <c r="G74" s="33"/>
      <c r="H74" s="33"/>
      <c r="I74" s="33"/>
    </row>
    <row r="75" spans="1:9">
      <c r="A75" s="159"/>
      <c r="B75" s="33"/>
      <c r="C75" s="33"/>
      <c r="D75" s="33"/>
      <c r="E75" s="33"/>
      <c r="F75" s="33"/>
      <c r="G75" s="33"/>
      <c r="H75" s="33"/>
      <c r="I75" s="33"/>
    </row>
    <row r="76" spans="1:9">
      <c r="A76" s="159"/>
      <c r="B76" s="33"/>
      <c r="C76" s="33"/>
      <c r="D76" s="33"/>
      <c r="E76" s="33"/>
      <c r="F76" s="33"/>
      <c r="G76" s="33"/>
      <c r="H76" s="33"/>
      <c r="I76" s="33"/>
    </row>
    <row r="77" spans="1:9">
      <c r="A77" s="159"/>
      <c r="B77" s="33"/>
      <c r="C77" s="33"/>
      <c r="D77" s="33"/>
      <c r="E77" s="33"/>
      <c r="F77" s="33"/>
      <c r="G77" s="33"/>
      <c r="H77" s="33"/>
      <c r="I77" s="33"/>
    </row>
    <row r="78" spans="1:9">
      <c r="A78" s="159"/>
      <c r="B78" s="33"/>
      <c r="C78" s="33"/>
      <c r="D78" s="33"/>
      <c r="E78" s="33"/>
      <c r="F78" s="33"/>
      <c r="G78" s="33"/>
      <c r="H78" s="33"/>
      <c r="I78" s="33"/>
    </row>
    <row r="79" spans="1:9">
      <c r="A79" s="159"/>
      <c r="B79" s="33"/>
      <c r="C79" s="33"/>
      <c r="D79" s="33"/>
      <c r="E79" s="33"/>
      <c r="F79" s="33"/>
      <c r="G79" s="33"/>
      <c r="H79" s="33"/>
      <c r="I79" s="33"/>
    </row>
    <row r="80" spans="1:9">
      <c r="A80" s="159"/>
      <c r="B80" s="33"/>
      <c r="C80" s="33"/>
      <c r="D80" s="33"/>
      <c r="E80" s="33"/>
      <c r="F80" s="33"/>
      <c r="G80" s="33"/>
      <c r="H80" s="33"/>
      <c r="I80" s="33"/>
    </row>
    <row r="81" spans="1:9">
      <c r="A81" s="159"/>
      <c r="B81" s="33"/>
      <c r="C81" s="33"/>
      <c r="D81" s="33"/>
      <c r="E81" s="33"/>
      <c r="F81" s="33"/>
      <c r="G81" s="33"/>
      <c r="H81" s="33"/>
      <c r="I81" s="33"/>
    </row>
    <row r="82" spans="1:9">
      <c r="A82" s="159"/>
      <c r="B82" s="33"/>
      <c r="C82" s="33"/>
      <c r="D82" s="33"/>
      <c r="E82" s="33"/>
      <c r="F82" s="33"/>
      <c r="G82" s="33"/>
      <c r="H82" s="33"/>
      <c r="I82" s="33"/>
    </row>
    <row r="83" spans="1:9">
      <c r="A83" s="159"/>
      <c r="B83" s="33"/>
      <c r="C83" s="33"/>
      <c r="D83" s="33"/>
      <c r="E83" s="33"/>
      <c r="F83" s="33"/>
      <c r="G83" s="33"/>
      <c r="H83" s="33"/>
      <c r="I83" s="33"/>
    </row>
    <row r="84" spans="1:9">
      <c r="A84" s="159"/>
      <c r="B84" s="33"/>
      <c r="C84" s="33"/>
      <c r="D84" s="33"/>
      <c r="E84" s="33"/>
      <c r="F84" s="33"/>
      <c r="G84" s="33"/>
      <c r="H84" s="33"/>
      <c r="I84" s="33"/>
    </row>
    <row r="85" spans="1:9">
      <c r="A85" s="159"/>
      <c r="B85" s="33"/>
      <c r="C85" s="33"/>
      <c r="D85" s="33"/>
      <c r="E85" s="33"/>
      <c r="F85" s="33"/>
      <c r="G85" s="33"/>
      <c r="H85" s="33"/>
      <c r="I85" s="33"/>
    </row>
    <row r="86" spans="1:9">
      <c r="A86" s="159"/>
      <c r="B86" s="33"/>
      <c r="C86" s="33"/>
      <c r="D86" s="33"/>
      <c r="E86" s="33"/>
      <c r="F86" s="33"/>
      <c r="G86" s="33"/>
      <c r="H86" s="33"/>
      <c r="I86" s="33"/>
    </row>
    <row r="87" spans="1:9">
      <c r="A87" s="159"/>
      <c r="B87" s="33"/>
      <c r="C87" s="33"/>
      <c r="D87" s="33"/>
      <c r="E87" s="33"/>
      <c r="F87" s="33"/>
      <c r="G87" s="33"/>
      <c r="H87" s="33"/>
      <c r="I87" s="33"/>
    </row>
    <row r="88" spans="1:9">
      <c r="A88" s="159"/>
      <c r="B88" s="33"/>
      <c r="C88" s="33"/>
      <c r="D88" s="33"/>
      <c r="E88" s="33"/>
      <c r="F88" s="33"/>
      <c r="G88" s="33"/>
      <c r="H88" s="33"/>
      <c r="I88" s="33"/>
    </row>
    <row r="89" spans="1:9">
      <c r="A89" s="159"/>
      <c r="B89" s="33"/>
      <c r="C89" s="33"/>
      <c r="D89" s="33"/>
      <c r="E89" s="33"/>
      <c r="F89" s="33"/>
      <c r="G89" s="33"/>
      <c r="H89" s="33"/>
      <c r="I89" s="33"/>
    </row>
    <row r="90" spans="1:9">
      <c r="A90" s="159"/>
      <c r="B90" s="33"/>
      <c r="C90" s="33"/>
      <c r="D90" s="33"/>
      <c r="E90" s="33"/>
      <c r="F90" s="33"/>
      <c r="G90" s="33"/>
      <c r="H90" s="33"/>
      <c r="I90" s="33"/>
    </row>
    <row r="91" spans="1:9">
      <c r="A91" s="159"/>
      <c r="B91" s="33"/>
      <c r="C91" s="33"/>
      <c r="D91" s="33"/>
      <c r="E91" s="33"/>
      <c r="F91" s="33"/>
      <c r="G91" s="33"/>
      <c r="H91" s="33"/>
      <c r="I91" s="33"/>
    </row>
    <row r="92" spans="1:9">
      <c r="A92" s="159"/>
      <c r="B92" s="33"/>
      <c r="C92" s="33"/>
      <c r="D92" s="33"/>
      <c r="E92" s="33"/>
      <c r="F92" s="33"/>
      <c r="G92" s="33"/>
      <c r="H92" s="33"/>
      <c r="I92" s="33"/>
    </row>
    <row r="93" spans="1:9">
      <c r="A93" s="159"/>
      <c r="B93" s="33"/>
      <c r="C93" s="33"/>
      <c r="D93" s="33"/>
      <c r="E93" s="33"/>
      <c r="F93" s="33"/>
      <c r="G93" s="33"/>
      <c r="H93" s="33"/>
      <c r="I93" s="33"/>
    </row>
    <row r="94" spans="1:9">
      <c r="A94" s="159"/>
      <c r="B94" s="33"/>
      <c r="C94" s="33"/>
      <c r="D94" s="33"/>
      <c r="E94" s="33"/>
      <c r="F94" s="33"/>
      <c r="G94" s="33"/>
      <c r="H94" s="33"/>
      <c r="I94" s="33"/>
    </row>
    <row r="95" spans="1:9">
      <c r="A95" s="159"/>
      <c r="B95" s="33"/>
      <c r="C95" s="33"/>
      <c r="D95" s="33"/>
      <c r="E95" s="33"/>
      <c r="F95" s="33"/>
      <c r="G95" s="33"/>
      <c r="H95" s="33"/>
      <c r="I95" s="33"/>
    </row>
    <row r="96" spans="1:9">
      <c r="A96" s="159"/>
      <c r="B96" s="33"/>
      <c r="C96" s="33"/>
      <c r="D96" s="33"/>
      <c r="E96" s="33"/>
      <c r="F96" s="33"/>
      <c r="G96" s="33"/>
      <c r="H96" s="33"/>
      <c r="I96" s="33"/>
    </row>
  </sheetData>
  <mergeCells count="13">
    <mergeCell ref="G6:G7"/>
    <mergeCell ref="H6:I6"/>
    <mergeCell ref="A67:I67"/>
    <mergeCell ref="A1:I1"/>
    <mergeCell ref="A2:I2"/>
    <mergeCell ref="A4:A7"/>
    <mergeCell ref="B4:B7"/>
    <mergeCell ref="C4:C7"/>
    <mergeCell ref="D4:I4"/>
    <mergeCell ref="D5:D7"/>
    <mergeCell ref="E5:I5"/>
    <mergeCell ref="E6:E7"/>
    <mergeCell ref="F6:F7"/>
  </mergeCells>
  <pageMargins left="0" right="0" top="0.74803149606299213" bottom="0" header="0.31496062992125984" footer="0.31496062992125984"/>
  <pageSetup paperSize="9" scale="94" fitToHeight="0" orientation="landscape" r:id="rId1"/>
  <rowBreaks count="1" manualBreakCount="1">
    <brk id="3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6"/>
  <sheetViews>
    <sheetView view="pageBreakPreview" topLeftCell="A29" zoomScaleSheetLayoutView="100" workbookViewId="0">
      <selection activeCell="G21" sqref="G21"/>
    </sheetView>
  </sheetViews>
  <sheetFormatPr defaultRowHeight="12.75"/>
  <cols>
    <col min="1" max="1" width="42.140625" style="160" customWidth="1"/>
    <col min="2" max="2" width="7" style="79" customWidth="1"/>
    <col min="3" max="3" width="7.5703125" style="79" customWidth="1"/>
    <col min="4" max="4" width="13.5703125" style="79" customWidth="1"/>
    <col min="5" max="5" width="16.42578125" style="79" customWidth="1"/>
    <col min="6" max="6" width="19.140625" style="79" customWidth="1"/>
    <col min="7" max="7" width="18.5703125" style="79" customWidth="1"/>
    <col min="8" max="8" width="14.7109375" style="79" customWidth="1"/>
    <col min="9" max="9" width="13.42578125" style="79" customWidth="1"/>
    <col min="10" max="16384" width="9.140625" style="79"/>
  </cols>
  <sheetData>
    <row r="1" spans="1:9" ht="20.25" customHeight="1">
      <c r="A1" s="295" t="s">
        <v>375</v>
      </c>
      <c r="B1" s="295"/>
      <c r="C1" s="295"/>
      <c r="D1" s="295"/>
      <c r="E1" s="295"/>
      <c r="F1" s="295"/>
      <c r="G1" s="295"/>
      <c r="H1" s="295"/>
      <c r="I1" s="295"/>
    </row>
    <row r="2" spans="1:9" ht="18.75" customHeight="1">
      <c r="A2" s="295" t="s">
        <v>460</v>
      </c>
      <c r="B2" s="295"/>
      <c r="C2" s="295"/>
      <c r="D2" s="295"/>
      <c r="E2" s="295"/>
      <c r="F2" s="295"/>
      <c r="G2" s="295"/>
      <c r="H2" s="295"/>
      <c r="I2" s="295"/>
    </row>
    <row r="3" spans="1:9" ht="14.25" customHeight="1">
      <c r="A3" s="153" t="s">
        <v>461</v>
      </c>
      <c r="B3" s="154"/>
      <c r="C3" s="154"/>
      <c r="D3" s="154"/>
      <c r="E3" s="154"/>
      <c r="F3" s="154"/>
      <c r="G3" s="154"/>
      <c r="H3" s="154"/>
      <c r="I3" s="154"/>
    </row>
    <row r="4" spans="1:9" ht="19.5" customHeight="1">
      <c r="A4" s="296" t="s">
        <v>0</v>
      </c>
      <c r="B4" s="291" t="s">
        <v>456</v>
      </c>
      <c r="C4" s="291" t="s">
        <v>100</v>
      </c>
      <c r="D4" s="291" t="s">
        <v>2</v>
      </c>
      <c r="E4" s="291"/>
      <c r="F4" s="291"/>
      <c r="G4" s="291"/>
      <c r="H4" s="291"/>
      <c r="I4" s="291"/>
    </row>
    <row r="5" spans="1:9">
      <c r="A5" s="297"/>
      <c r="B5" s="291"/>
      <c r="C5" s="291"/>
      <c r="D5" s="299" t="s">
        <v>49</v>
      </c>
      <c r="E5" s="300" t="s">
        <v>4</v>
      </c>
      <c r="F5" s="300"/>
      <c r="G5" s="300"/>
      <c r="H5" s="300"/>
      <c r="I5" s="300"/>
    </row>
    <row r="6" spans="1:9" ht="51.75" customHeight="1">
      <c r="A6" s="297"/>
      <c r="B6" s="291"/>
      <c r="C6" s="291"/>
      <c r="D6" s="299"/>
      <c r="E6" s="291" t="s">
        <v>215</v>
      </c>
      <c r="F6" s="291" t="s">
        <v>90</v>
      </c>
      <c r="G6" s="291" t="s">
        <v>91</v>
      </c>
      <c r="H6" s="292" t="s">
        <v>92</v>
      </c>
      <c r="I6" s="293"/>
    </row>
    <row r="7" spans="1:9" ht="24.75" customHeight="1">
      <c r="A7" s="298"/>
      <c r="B7" s="291"/>
      <c r="C7" s="291"/>
      <c r="D7" s="299"/>
      <c r="E7" s="291"/>
      <c r="F7" s="291"/>
      <c r="G7" s="291"/>
      <c r="H7" s="190" t="s">
        <v>3</v>
      </c>
      <c r="I7" s="189" t="s">
        <v>5</v>
      </c>
    </row>
    <row r="8" spans="1:9">
      <c r="A8" s="191">
        <v>1</v>
      </c>
      <c r="B8" s="191">
        <v>2</v>
      </c>
      <c r="C8" s="191">
        <v>3</v>
      </c>
      <c r="D8" s="191">
        <v>4</v>
      </c>
      <c r="E8" s="191">
        <v>5</v>
      </c>
      <c r="F8" s="191">
        <v>6</v>
      </c>
      <c r="G8" s="191">
        <v>7</v>
      </c>
      <c r="H8" s="191">
        <v>8</v>
      </c>
      <c r="I8" s="191">
        <v>9</v>
      </c>
    </row>
    <row r="9" spans="1:9">
      <c r="A9" s="36" t="s">
        <v>6</v>
      </c>
      <c r="B9" s="190">
        <v>100</v>
      </c>
      <c r="C9" s="190" t="s">
        <v>7</v>
      </c>
      <c r="D9" s="41">
        <f>D15+D22+D23</f>
        <v>9286720</v>
      </c>
      <c r="E9" s="41">
        <f>E15</f>
        <v>9166720</v>
      </c>
      <c r="F9" s="41">
        <f>F22</f>
        <v>0</v>
      </c>
      <c r="G9" s="41">
        <v>0</v>
      </c>
      <c r="H9" s="41">
        <f>H15+H23</f>
        <v>120000</v>
      </c>
      <c r="I9" s="41">
        <f>I23</f>
        <v>0</v>
      </c>
    </row>
    <row r="10" spans="1:9" ht="14.25" customHeight="1">
      <c r="A10" s="37" t="s">
        <v>4</v>
      </c>
      <c r="B10" s="191"/>
      <c r="C10" s="191"/>
      <c r="D10" s="68"/>
      <c r="E10" s="191"/>
      <c r="F10" s="191"/>
      <c r="G10" s="191"/>
      <c r="H10" s="68"/>
      <c r="I10" s="191"/>
    </row>
    <row r="11" spans="1:9" s="155" customFormat="1">
      <c r="A11" s="36" t="s">
        <v>85</v>
      </c>
      <c r="B11" s="190">
        <v>110</v>
      </c>
      <c r="C11" s="190">
        <v>120</v>
      </c>
      <c r="D11" s="41">
        <v>0</v>
      </c>
      <c r="E11" s="190" t="s">
        <v>7</v>
      </c>
      <c r="F11" s="190" t="s">
        <v>7</v>
      </c>
      <c r="G11" s="190" t="s">
        <v>7</v>
      </c>
      <c r="H11" s="41">
        <v>0</v>
      </c>
      <c r="I11" s="190" t="s">
        <v>7</v>
      </c>
    </row>
    <row r="12" spans="1:9">
      <c r="A12" s="37" t="s">
        <v>8</v>
      </c>
      <c r="B12" s="191"/>
      <c r="C12" s="191"/>
      <c r="D12" s="68"/>
      <c r="E12" s="191" t="s">
        <v>7</v>
      </c>
      <c r="F12" s="191" t="s">
        <v>7</v>
      </c>
      <c r="G12" s="191" t="s">
        <v>7</v>
      </c>
      <c r="H12" s="68"/>
      <c r="I12" s="191" t="s">
        <v>7</v>
      </c>
    </row>
    <row r="13" spans="1:9">
      <c r="A13" s="37" t="s">
        <v>197</v>
      </c>
      <c r="B13" s="191">
        <v>111</v>
      </c>
      <c r="C13" s="191"/>
      <c r="D13" s="68"/>
      <c r="E13" s="191" t="s">
        <v>7</v>
      </c>
      <c r="F13" s="191" t="s">
        <v>7</v>
      </c>
      <c r="G13" s="191" t="s">
        <v>7</v>
      </c>
      <c r="H13" s="68"/>
      <c r="I13" s="191" t="s">
        <v>7</v>
      </c>
    </row>
    <row r="14" spans="1:9">
      <c r="A14" s="37" t="s">
        <v>198</v>
      </c>
      <c r="B14" s="191">
        <v>112</v>
      </c>
      <c r="C14" s="191"/>
      <c r="D14" s="68"/>
      <c r="E14" s="191" t="s">
        <v>7</v>
      </c>
      <c r="F14" s="191" t="s">
        <v>7</v>
      </c>
      <c r="G14" s="191" t="s">
        <v>7</v>
      </c>
      <c r="H14" s="68"/>
      <c r="I14" s="191" t="s">
        <v>7</v>
      </c>
    </row>
    <row r="15" spans="1:9" s="155" customFormat="1">
      <c r="A15" s="36" t="s">
        <v>132</v>
      </c>
      <c r="B15" s="190">
        <v>120</v>
      </c>
      <c r="C15" s="190">
        <v>130</v>
      </c>
      <c r="D15" s="41">
        <f>D17+D18+D19</f>
        <v>9286720</v>
      </c>
      <c r="E15" s="41">
        <f>E17+E18+E19</f>
        <v>9166720</v>
      </c>
      <c r="F15" s="191" t="s">
        <v>7</v>
      </c>
      <c r="G15" s="190" t="s">
        <v>7</v>
      </c>
      <c r="H15" s="41">
        <f>H17+H18+H19</f>
        <v>120000</v>
      </c>
      <c r="I15" s="41">
        <f>I23</f>
        <v>0</v>
      </c>
    </row>
    <row r="16" spans="1:9" s="156" customFormat="1" ht="14.25" customHeight="1">
      <c r="A16" s="42" t="s">
        <v>4</v>
      </c>
      <c r="B16" s="27"/>
      <c r="C16" s="27"/>
      <c r="D16" s="39"/>
      <c r="E16" s="39"/>
      <c r="F16" s="27" t="s">
        <v>7</v>
      </c>
      <c r="G16" s="27" t="s">
        <v>7</v>
      </c>
      <c r="H16" s="39"/>
      <c r="I16" s="27"/>
    </row>
    <row r="17" spans="1:9" s="156" customFormat="1" ht="24.75" customHeight="1">
      <c r="A17" s="43" t="s">
        <v>214</v>
      </c>
      <c r="B17" s="26">
        <v>121</v>
      </c>
      <c r="C17" s="27"/>
      <c r="D17" s="68">
        <f>E17+H17</f>
        <v>9286720</v>
      </c>
      <c r="E17" s="39">
        <v>9166720</v>
      </c>
      <c r="F17" s="27" t="s">
        <v>7</v>
      </c>
      <c r="G17" s="27" t="s">
        <v>7</v>
      </c>
      <c r="H17" s="39">
        <v>120000</v>
      </c>
      <c r="I17" s="27"/>
    </row>
    <row r="18" spans="1:9" s="156" customFormat="1" ht="27" customHeight="1">
      <c r="A18" s="43"/>
      <c r="B18" s="26">
        <v>122</v>
      </c>
      <c r="C18" s="27"/>
      <c r="D18" s="68">
        <f>E18+H18</f>
        <v>0</v>
      </c>
      <c r="E18" s="39"/>
      <c r="F18" s="27" t="s">
        <v>7</v>
      </c>
      <c r="G18" s="27" t="s">
        <v>7</v>
      </c>
      <c r="H18" s="39"/>
      <c r="I18" s="27"/>
    </row>
    <row r="19" spans="1:9" ht="26.25" customHeight="1">
      <c r="A19" s="43"/>
      <c r="B19" s="26">
        <v>124</v>
      </c>
      <c r="C19" s="191"/>
      <c r="D19" s="68">
        <f>E19+H19</f>
        <v>0</v>
      </c>
      <c r="E19" s="68"/>
      <c r="F19" s="191" t="s">
        <v>7</v>
      </c>
      <c r="G19" s="191" t="s">
        <v>7</v>
      </c>
      <c r="H19" s="68"/>
      <c r="I19" s="191"/>
    </row>
    <row r="20" spans="1:9" ht="25.5">
      <c r="A20" s="43" t="s">
        <v>86</v>
      </c>
      <c r="B20" s="191">
        <v>130</v>
      </c>
      <c r="C20" s="191"/>
      <c r="D20" s="68">
        <v>0</v>
      </c>
      <c r="E20" s="191" t="s">
        <v>7</v>
      </c>
      <c r="F20" s="191" t="s">
        <v>7</v>
      </c>
      <c r="G20" s="191" t="s">
        <v>7</v>
      </c>
      <c r="H20" s="68"/>
      <c r="I20" s="191" t="s">
        <v>7</v>
      </c>
    </row>
    <row r="21" spans="1:9" ht="51">
      <c r="A21" s="43" t="s">
        <v>87</v>
      </c>
      <c r="B21" s="191">
        <v>140</v>
      </c>
      <c r="C21" s="191"/>
      <c r="D21" s="68">
        <v>0</v>
      </c>
      <c r="E21" s="191" t="s">
        <v>7</v>
      </c>
      <c r="F21" s="191" t="s">
        <v>7</v>
      </c>
      <c r="G21" s="191" t="s">
        <v>7</v>
      </c>
      <c r="H21" s="68"/>
      <c r="I21" s="191" t="s">
        <v>7</v>
      </c>
    </row>
    <row r="22" spans="1:9" s="155" customFormat="1">
      <c r="A22" s="36" t="s">
        <v>88</v>
      </c>
      <c r="B22" s="190">
        <v>150</v>
      </c>
      <c r="C22" s="190">
        <v>180</v>
      </c>
      <c r="D22" s="41">
        <f>F22+G22</f>
        <v>0</v>
      </c>
      <c r="E22" s="190" t="s">
        <v>7</v>
      </c>
      <c r="F22" s="41"/>
      <c r="G22" s="41"/>
      <c r="H22" s="190" t="s">
        <v>7</v>
      </c>
      <c r="I22" s="190" t="s">
        <v>7</v>
      </c>
    </row>
    <row r="23" spans="1:9" s="155" customFormat="1">
      <c r="A23" s="36" t="s">
        <v>89</v>
      </c>
      <c r="B23" s="190">
        <v>160</v>
      </c>
      <c r="C23" s="190">
        <v>180</v>
      </c>
      <c r="D23" s="41">
        <f>H23</f>
        <v>0</v>
      </c>
      <c r="E23" s="190" t="s">
        <v>7</v>
      </c>
      <c r="F23" s="190" t="s">
        <v>7</v>
      </c>
      <c r="G23" s="190" t="s">
        <v>7</v>
      </c>
      <c r="H23" s="41"/>
      <c r="I23" s="41"/>
    </row>
    <row r="24" spans="1:9">
      <c r="A24" s="37" t="s">
        <v>93</v>
      </c>
      <c r="B24" s="191">
        <v>180</v>
      </c>
      <c r="C24" s="191" t="s">
        <v>7</v>
      </c>
      <c r="D24" s="68">
        <v>0</v>
      </c>
      <c r="E24" s="191" t="s">
        <v>7</v>
      </c>
      <c r="F24" s="191" t="s">
        <v>7</v>
      </c>
      <c r="G24" s="191" t="s">
        <v>7</v>
      </c>
      <c r="H24" s="68">
        <v>0</v>
      </c>
      <c r="I24" s="191" t="s">
        <v>7</v>
      </c>
    </row>
    <row r="25" spans="1:9" s="156" customFormat="1" ht="18" customHeight="1">
      <c r="A25" s="42" t="s">
        <v>4</v>
      </c>
      <c r="B25" s="27"/>
      <c r="C25" s="27"/>
      <c r="D25" s="39"/>
      <c r="E25" s="27"/>
      <c r="F25" s="27"/>
      <c r="G25" s="27"/>
      <c r="H25" s="27"/>
      <c r="I25" s="27"/>
    </row>
    <row r="26" spans="1:9" s="156" customFormat="1">
      <c r="A26" s="43" t="s">
        <v>199</v>
      </c>
      <c r="B26" s="26">
        <v>181</v>
      </c>
      <c r="C26" s="27">
        <v>400</v>
      </c>
      <c r="D26" s="39"/>
      <c r="E26" s="27" t="s">
        <v>7</v>
      </c>
      <c r="F26" s="27" t="s">
        <v>7</v>
      </c>
      <c r="G26" s="27" t="s">
        <v>7</v>
      </c>
      <c r="H26" s="27"/>
      <c r="I26" s="27" t="s">
        <v>7</v>
      </c>
    </row>
    <row r="27" spans="1:9" s="156" customFormat="1">
      <c r="A27" s="43" t="s">
        <v>8</v>
      </c>
      <c r="B27" s="26"/>
      <c r="C27" s="27"/>
      <c r="D27" s="39"/>
      <c r="E27" s="27"/>
      <c r="F27" s="27"/>
      <c r="G27" s="27"/>
      <c r="H27" s="27"/>
      <c r="I27" s="27"/>
    </row>
    <row r="28" spans="1:9" s="156" customFormat="1">
      <c r="A28" s="45" t="s">
        <v>201</v>
      </c>
      <c r="B28" s="26" t="s">
        <v>205</v>
      </c>
      <c r="C28" s="27">
        <v>410</v>
      </c>
      <c r="D28" s="39"/>
      <c r="E28" s="27" t="s">
        <v>7</v>
      </c>
      <c r="F28" s="27" t="s">
        <v>7</v>
      </c>
      <c r="G28" s="27" t="s">
        <v>7</v>
      </c>
      <c r="H28" s="27"/>
      <c r="I28" s="27" t="s">
        <v>7</v>
      </c>
    </row>
    <row r="29" spans="1:9" s="156" customFormat="1">
      <c r="A29" s="45" t="s">
        <v>202</v>
      </c>
      <c r="B29" s="26" t="s">
        <v>206</v>
      </c>
      <c r="C29" s="27">
        <v>420</v>
      </c>
      <c r="D29" s="39"/>
      <c r="E29" s="27" t="s">
        <v>7</v>
      </c>
      <c r="F29" s="27" t="s">
        <v>7</v>
      </c>
      <c r="G29" s="27" t="s">
        <v>7</v>
      </c>
      <c r="H29" s="27"/>
      <c r="I29" s="27" t="s">
        <v>7</v>
      </c>
    </row>
    <row r="30" spans="1:9" s="156" customFormat="1">
      <c r="A30" s="45" t="s">
        <v>203</v>
      </c>
      <c r="B30" s="26" t="s">
        <v>207</v>
      </c>
      <c r="C30" s="27">
        <v>430</v>
      </c>
      <c r="D30" s="39"/>
      <c r="E30" s="27" t="s">
        <v>7</v>
      </c>
      <c r="F30" s="27" t="s">
        <v>7</v>
      </c>
      <c r="G30" s="27" t="s">
        <v>7</v>
      </c>
      <c r="H30" s="27"/>
      <c r="I30" s="27" t="s">
        <v>7</v>
      </c>
    </row>
    <row r="31" spans="1:9" s="156" customFormat="1">
      <c r="A31" s="45" t="s">
        <v>204</v>
      </c>
      <c r="B31" s="26" t="s">
        <v>208</v>
      </c>
      <c r="C31" s="27">
        <v>440</v>
      </c>
      <c r="D31" s="39"/>
      <c r="E31" s="27" t="s">
        <v>7</v>
      </c>
      <c r="F31" s="27" t="s">
        <v>7</v>
      </c>
      <c r="G31" s="27" t="s">
        <v>7</v>
      </c>
      <c r="H31" s="27"/>
      <c r="I31" s="27" t="s">
        <v>7</v>
      </c>
    </row>
    <row r="32" spans="1:9" s="156" customFormat="1">
      <c r="A32" s="43" t="s">
        <v>200</v>
      </c>
      <c r="B32" s="26">
        <v>182</v>
      </c>
      <c r="C32" s="27">
        <v>600</v>
      </c>
      <c r="D32" s="39"/>
      <c r="E32" s="27" t="s">
        <v>7</v>
      </c>
      <c r="F32" s="27" t="s">
        <v>7</v>
      </c>
      <c r="G32" s="27" t="s">
        <v>7</v>
      </c>
      <c r="H32" s="27"/>
      <c r="I32" s="27" t="s">
        <v>7</v>
      </c>
    </row>
    <row r="33" spans="1:9">
      <c r="A33" s="36" t="s">
        <v>84</v>
      </c>
      <c r="B33" s="190">
        <v>200</v>
      </c>
      <c r="C33" s="190" t="s">
        <v>7</v>
      </c>
      <c r="D33" s="41">
        <f t="shared" ref="D33:I33" si="0">D35+D40+D44+D49+D50+D51</f>
        <v>9286720</v>
      </c>
      <c r="E33" s="41">
        <f t="shared" si="0"/>
        <v>9166720</v>
      </c>
      <c r="F33" s="41">
        <f t="shared" si="0"/>
        <v>0</v>
      </c>
      <c r="G33" s="41">
        <f t="shared" si="0"/>
        <v>0</v>
      </c>
      <c r="H33" s="41">
        <f t="shared" si="0"/>
        <v>120000</v>
      </c>
      <c r="I33" s="41">
        <f t="shared" si="0"/>
        <v>0</v>
      </c>
    </row>
    <row r="34" spans="1:9" ht="14.25" customHeight="1">
      <c r="A34" s="37" t="s">
        <v>94</v>
      </c>
      <c r="B34" s="191"/>
      <c r="C34" s="40"/>
      <c r="D34" s="68">
        <v>0</v>
      </c>
      <c r="E34" s="191"/>
      <c r="F34" s="191"/>
      <c r="G34" s="191"/>
      <c r="H34" s="191"/>
      <c r="I34" s="191"/>
    </row>
    <row r="35" spans="1:9" s="155" customFormat="1">
      <c r="A35" s="36" t="s">
        <v>95</v>
      </c>
      <c r="B35" s="190">
        <v>210</v>
      </c>
      <c r="C35" s="157">
        <v>100</v>
      </c>
      <c r="D35" s="41">
        <f>D37+D38+D39</f>
        <v>6507500</v>
      </c>
      <c r="E35" s="41">
        <f>E37+E38+E39</f>
        <v>6507500</v>
      </c>
      <c r="F35" s="41">
        <f>F37+F38+F39</f>
        <v>0</v>
      </c>
      <c r="G35" s="41"/>
      <c r="H35" s="41">
        <f>H37+H38+H39</f>
        <v>0</v>
      </c>
      <c r="I35" s="41">
        <f>I37+I38+I39</f>
        <v>0</v>
      </c>
    </row>
    <row r="36" spans="1:9" ht="14.25" customHeight="1">
      <c r="A36" s="37" t="s">
        <v>8</v>
      </c>
      <c r="B36" s="191"/>
      <c r="C36" s="40"/>
      <c r="D36" s="68"/>
      <c r="E36" s="68"/>
      <c r="F36" s="68"/>
      <c r="G36" s="68"/>
      <c r="H36" s="68"/>
      <c r="I36" s="68"/>
    </row>
    <row r="37" spans="1:9">
      <c r="A37" s="37" t="s">
        <v>209</v>
      </c>
      <c r="B37" s="191">
        <v>211</v>
      </c>
      <c r="C37" s="40">
        <v>111</v>
      </c>
      <c r="D37" s="68">
        <f>E37+F37+H37</f>
        <v>4998100</v>
      </c>
      <c r="E37" s="68">
        <f>3407300+1590800</f>
        <v>4998100</v>
      </c>
      <c r="F37" s="68"/>
      <c r="G37" s="68"/>
      <c r="H37" s="68"/>
      <c r="I37" s="68"/>
    </row>
    <row r="38" spans="1:9">
      <c r="A38" s="37" t="s">
        <v>210</v>
      </c>
      <c r="B38" s="191">
        <v>212</v>
      </c>
      <c r="C38" s="40">
        <v>112</v>
      </c>
      <c r="D38" s="68"/>
      <c r="E38" s="68"/>
      <c r="F38" s="68"/>
      <c r="G38" s="68"/>
      <c r="H38" s="68"/>
      <c r="I38" s="68"/>
    </row>
    <row r="39" spans="1:9">
      <c r="A39" s="37" t="s">
        <v>211</v>
      </c>
      <c r="B39" s="191">
        <v>213</v>
      </c>
      <c r="C39" s="40">
        <v>119</v>
      </c>
      <c r="D39" s="68">
        <f>E39</f>
        <v>1509400</v>
      </c>
      <c r="E39" s="68">
        <f>1029000+480400</f>
        <v>1509400</v>
      </c>
      <c r="F39" s="68"/>
      <c r="G39" s="68"/>
      <c r="H39" s="68"/>
      <c r="I39" s="68"/>
    </row>
    <row r="40" spans="1:9" s="155" customFormat="1">
      <c r="A40" s="36" t="s">
        <v>96</v>
      </c>
      <c r="B40" s="190">
        <v>220</v>
      </c>
      <c r="C40" s="157">
        <v>300</v>
      </c>
      <c r="D40" s="41">
        <f>D42+D43</f>
        <v>0</v>
      </c>
      <c r="E40" s="41">
        <f>E42+E43</f>
        <v>0</v>
      </c>
      <c r="F40" s="41">
        <f>F42+F43</f>
        <v>0</v>
      </c>
      <c r="G40" s="41"/>
      <c r="H40" s="41">
        <f>H42</f>
        <v>0</v>
      </c>
      <c r="I40" s="41">
        <v>0</v>
      </c>
    </row>
    <row r="41" spans="1:9">
      <c r="A41" s="37" t="s">
        <v>8</v>
      </c>
      <c r="B41" s="191"/>
      <c r="C41" s="40"/>
      <c r="D41" s="68"/>
      <c r="E41" s="68"/>
      <c r="F41" s="68"/>
      <c r="G41" s="68"/>
      <c r="H41" s="68"/>
      <c r="I41" s="68"/>
    </row>
    <row r="42" spans="1:9">
      <c r="A42" s="37" t="s">
        <v>137</v>
      </c>
      <c r="B42" s="191">
        <v>221</v>
      </c>
      <c r="C42" s="40">
        <v>321</v>
      </c>
      <c r="D42" s="68">
        <f>E42+F42+H42</f>
        <v>0</v>
      </c>
      <c r="E42" s="68"/>
      <c r="F42" s="68"/>
      <c r="G42" s="68"/>
      <c r="H42" s="68"/>
      <c r="I42" s="68"/>
    </row>
    <row r="43" spans="1:9" ht="25.5">
      <c r="A43" s="37" t="s">
        <v>136</v>
      </c>
      <c r="B43" s="191">
        <v>222</v>
      </c>
      <c r="C43" s="40">
        <v>323</v>
      </c>
      <c r="D43" s="68"/>
      <c r="E43" s="68"/>
      <c r="F43" s="68"/>
      <c r="G43" s="68"/>
      <c r="H43" s="68"/>
      <c r="I43" s="68"/>
    </row>
    <row r="44" spans="1:9" s="155" customFormat="1">
      <c r="A44" s="36" t="s">
        <v>138</v>
      </c>
      <c r="B44" s="190">
        <v>230</v>
      </c>
      <c r="C44" s="157">
        <v>850</v>
      </c>
      <c r="D44" s="41">
        <f>D46+D47+D48</f>
        <v>0</v>
      </c>
      <c r="E44" s="41">
        <f>E46</f>
        <v>0</v>
      </c>
      <c r="F44" s="41">
        <f>F46</f>
        <v>0</v>
      </c>
      <c r="G44" s="41"/>
      <c r="H44" s="41">
        <f>H46+H47+H48</f>
        <v>0</v>
      </c>
      <c r="I44" s="41">
        <f>I46+I47</f>
        <v>0</v>
      </c>
    </row>
    <row r="45" spans="1:9">
      <c r="A45" s="37" t="s">
        <v>8</v>
      </c>
      <c r="B45" s="191"/>
      <c r="C45" s="40"/>
      <c r="D45" s="68"/>
      <c r="E45" s="68"/>
      <c r="F45" s="68"/>
      <c r="G45" s="68"/>
      <c r="H45" s="68"/>
      <c r="I45" s="68"/>
    </row>
    <row r="46" spans="1:9">
      <c r="A46" s="37" t="s">
        <v>133</v>
      </c>
      <c r="B46" s="191">
        <v>231</v>
      </c>
      <c r="C46" s="40">
        <v>851</v>
      </c>
      <c r="D46" s="68">
        <f>E46+F46+H46</f>
        <v>0</v>
      </c>
      <c r="E46" s="68"/>
      <c r="F46" s="68"/>
      <c r="G46" s="68"/>
      <c r="H46" s="68"/>
      <c r="I46" s="68"/>
    </row>
    <row r="47" spans="1:9">
      <c r="A47" s="37" t="s">
        <v>424</v>
      </c>
      <c r="B47" s="191">
        <v>232</v>
      </c>
      <c r="C47" s="40">
        <v>852</v>
      </c>
      <c r="D47" s="68">
        <f>E47+F47+H47</f>
        <v>0</v>
      </c>
      <c r="E47" s="68"/>
      <c r="F47" s="68"/>
      <c r="G47" s="68"/>
      <c r="H47" s="68"/>
      <c r="I47" s="68"/>
    </row>
    <row r="48" spans="1:9">
      <c r="A48" s="37" t="s">
        <v>424</v>
      </c>
      <c r="B48" s="191">
        <v>233</v>
      </c>
      <c r="C48" s="40">
        <v>853</v>
      </c>
      <c r="D48" s="68">
        <f>E48+F48+H48</f>
        <v>0</v>
      </c>
      <c r="E48" s="68"/>
      <c r="F48" s="68"/>
      <c r="G48" s="68"/>
      <c r="H48" s="68"/>
      <c r="I48" s="68"/>
    </row>
    <row r="49" spans="1:9">
      <c r="A49" s="37" t="s">
        <v>97</v>
      </c>
      <c r="B49" s="191">
        <v>240</v>
      </c>
      <c r="C49" s="40">
        <v>400</v>
      </c>
      <c r="D49" s="68">
        <f t="shared" ref="D49:D50" si="1">E49+F49+H49</f>
        <v>0</v>
      </c>
      <c r="E49" s="68"/>
      <c r="F49" s="68"/>
      <c r="G49" s="68"/>
      <c r="H49" s="68"/>
      <c r="I49" s="68"/>
    </row>
    <row r="50" spans="1:9" ht="25.5">
      <c r="A50" s="37" t="s">
        <v>98</v>
      </c>
      <c r="B50" s="191">
        <v>250</v>
      </c>
      <c r="C50" s="40"/>
      <c r="D50" s="68">
        <f t="shared" si="1"/>
        <v>0</v>
      </c>
      <c r="E50" s="68"/>
      <c r="F50" s="68"/>
      <c r="G50" s="68"/>
      <c r="H50" s="68"/>
      <c r="I50" s="68"/>
    </row>
    <row r="51" spans="1:9" s="155" customFormat="1">
      <c r="A51" s="162" t="s">
        <v>99</v>
      </c>
      <c r="B51" s="163">
        <v>260</v>
      </c>
      <c r="C51" s="164">
        <v>240</v>
      </c>
      <c r="D51" s="165">
        <f>D53+D54+D55</f>
        <v>2779220</v>
      </c>
      <c r="E51" s="165">
        <f t="shared" ref="E51:I51" si="2">E53+E54+E55</f>
        <v>2659220</v>
      </c>
      <c r="F51" s="165">
        <f t="shared" si="2"/>
        <v>0</v>
      </c>
      <c r="G51" s="165">
        <f t="shared" si="2"/>
        <v>0</v>
      </c>
      <c r="H51" s="165">
        <f t="shared" si="2"/>
        <v>120000</v>
      </c>
      <c r="I51" s="165">
        <f t="shared" si="2"/>
        <v>0</v>
      </c>
    </row>
    <row r="52" spans="1:9">
      <c r="A52" s="37" t="s">
        <v>8</v>
      </c>
      <c r="B52" s="191"/>
      <c r="C52" s="40"/>
      <c r="D52" s="68"/>
      <c r="E52" s="68"/>
      <c r="F52" s="68"/>
      <c r="G52" s="68"/>
      <c r="H52" s="68"/>
      <c r="I52" s="68"/>
    </row>
    <row r="53" spans="1:9" ht="38.25">
      <c r="A53" s="37" t="s">
        <v>371</v>
      </c>
      <c r="B53" s="191">
        <v>261</v>
      </c>
      <c r="C53" s="40">
        <v>242</v>
      </c>
      <c r="D53" s="68"/>
      <c r="E53" s="68"/>
      <c r="F53" s="68"/>
      <c r="G53" s="68"/>
      <c r="H53" s="68"/>
      <c r="I53" s="68"/>
    </row>
    <row r="54" spans="1:9" ht="25.5">
      <c r="A54" s="37" t="s">
        <v>212</v>
      </c>
      <c r="B54" s="191">
        <v>261</v>
      </c>
      <c r="C54" s="40">
        <v>243</v>
      </c>
      <c r="D54" s="68"/>
      <c r="E54" s="68"/>
      <c r="F54" s="68"/>
      <c r="G54" s="68"/>
      <c r="H54" s="68"/>
      <c r="I54" s="68"/>
    </row>
    <row r="55" spans="1:9" ht="25.5">
      <c r="A55" s="37" t="s">
        <v>213</v>
      </c>
      <c r="B55" s="191">
        <v>262</v>
      </c>
      <c r="C55" s="40">
        <v>244</v>
      </c>
      <c r="D55" s="68">
        <f>E55+F55+H55</f>
        <v>2779220</v>
      </c>
      <c r="E55" s="68">
        <v>2659220</v>
      </c>
      <c r="F55" s="68"/>
      <c r="G55" s="68"/>
      <c r="H55" s="68">
        <v>120000</v>
      </c>
      <c r="I55" s="68"/>
    </row>
    <row r="56" spans="1:9">
      <c r="A56" s="36" t="s">
        <v>9</v>
      </c>
      <c r="B56" s="190">
        <v>300</v>
      </c>
      <c r="C56" s="190" t="s">
        <v>7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</row>
    <row r="57" spans="1:9">
      <c r="A57" s="37" t="s">
        <v>8</v>
      </c>
      <c r="B57" s="191"/>
      <c r="C57" s="191"/>
      <c r="D57" s="68"/>
      <c r="E57" s="68"/>
      <c r="F57" s="68"/>
      <c r="G57" s="68"/>
      <c r="H57" s="68"/>
      <c r="I57" s="191"/>
    </row>
    <row r="58" spans="1:9">
      <c r="A58" s="37" t="s">
        <v>101</v>
      </c>
      <c r="B58" s="191">
        <v>310</v>
      </c>
      <c r="C58" s="191">
        <v>510</v>
      </c>
      <c r="D58" s="68">
        <v>0</v>
      </c>
      <c r="E58" s="68">
        <v>0</v>
      </c>
      <c r="F58" s="68">
        <v>0</v>
      </c>
      <c r="G58" s="68"/>
      <c r="H58" s="68">
        <v>0</v>
      </c>
      <c r="I58" s="68">
        <v>0</v>
      </c>
    </row>
    <row r="59" spans="1:9">
      <c r="A59" s="37" t="s">
        <v>102</v>
      </c>
      <c r="B59" s="191">
        <v>320</v>
      </c>
      <c r="C59" s="191"/>
      <c r="D59" s="68">
        <v>0</v>
      </c>
      <c r="E59" s="68">
        <v>0</v>
      </c>
      <c r="F59" s="68">
        <v>0</v>
      </c>
      <c r="G59" s="68"/>
      <c r="H59" s="68">
        <v>0</v>
      </c>
      <c r="I59" s="68">
        <v>0</v>
      </c>
    </row>
    <row r="60" spans="1:9">
      <c r="A60" s="36" t="s">
        <v>10</v>
      </c>
      <c r="B60" s="190">
        <v>400</v>
      </c>
      <c r="C60" s="190"/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</row>
    <row r="61" spans="1:9">
      <c r="A61" s="37" t="s">
        <v>8</v>
      </c>
      <c r="B61" s="191"/>
      <c r="C61" s="191"/>
      <c r="D61" s="68"/>
      <c r="E61" s="68"/>
      <c r="F61" s="68"/>
      <c r="G61" s="68"/>
      <c r="H61" s="68"/>
      <c r="I61" s="191"/>
    </row>
    <row r="62" spans="1:9">
      <c r="A62" s="37" t="s">
        <v>103</v>
      </c>
      <c r="B62" s="191">
        <v>410</v>
      </c>
      <c r="C62" s="191">
        <v>610</v>
      </c>
      <c r="D62" s="68">
        <v>0</v>
      </c>
      <c r="E62" s="68">
        <v>0</v>
      </c>
      <c r="F62" s="68">
        <v>0</v>
      </c>
      <c r="G62" s="68"/>
      <c r="H62" s="68">
        <v>0</v>
      </c>
      <c r="I62" s="68">
        <v>0</v>
      </c>
    </row>
    <row r="63" spans="1:9">
      <c r="A63" s="37" t="s">
        <v>104</v>
      </c>
      <c r="B63" s="191">
        <v>420</v>
      </c>
      <c r="C63" s="191"/>
      <c r="D63" s="68">
        <v>0</v>
      </c>
      <c r="E63" s="68">
        <v>0</v>
      </c>
      <c r="F63" s="68">
        <v>0</v>
      </c>
      <c r="G63" s="68"/>
      <c r="H63" s="68">
        <v>0</v>
      </c>
      <c r="I63" s="68">
        <v>0</v>
      </c>
    </row>
    <row r="64" spans="1:9">
      <c r="A64" s="36" t="s">
        <v>11</v>
      </c>
      <c r="B64" s="190">
        <v>500</v>
      </c>
      <c r="C64" s="190" t="s">
        <v>7</v>
      </c>
      <c r="D64" s="41">
        <f>H64+E64</f>
        <v>0</v>
      </c>
      <c r="E64" s="41">
        <v>0</v>
      </c>
      <c r="F64" s="41">
        <v>0</v>
      </c>
      <c r="G64" s="41">
        <v>0</v>
      </c>
      <c r="H64" s="41"/>
      <c r="I64" s="41">
        <v>0</v>
      </c>
    </row>
    <row r="65" spans="1:9">
      <c r="A65" s="36" t="s">
        <v>12</v>
      </c>
      <c r="B65" s="190">
        <v>600</v>
      </c>
      <c r="C65" s="190" t="s">
        <v>7</v>
      </c>
      <c r="D65" s="41">
        <f t="shared" ref="D65:I65" si="3">D64+D9-D33</f>
        <v>0</v>
      </c>
      <c r="E65" s="41">
        <f t="shared" si="3"/>
        <v>0</v>
      </c>
      <c r="F65" s="41">
        <f t="shared" si="3"/>
        <v>0</v>
      </c>
      <c r="G65" s="41">
        <f t="shared" si="3"/>
        <v>0</v>
      </c>
      <c r="H65" s="41">
        <f t="shared" si="3"/>
        <v>0</v>
      </c>
      <c r="I65" s="41">
        <f t="shared" si="3"/>
        <v>0</v>
      </c>
    </row>
    <row r="66" spans="1:9">
      <c r="A66" s="44"/>
      <c r="B66" s="33"/>
      <c r="C66" s="33"/>
      <c r="D66" s="33"/>
      <c r="E66" s="158"/>
      <c r="F66" s="33"/>
      <c r="G66" s="33"/>
      <c r="H66" s="33"/>
      <c r="I66" s="33"/>
    </row>
    <row r="67" spans="1:9" ht="12.75" customHeight="1">
      <c r="A67" s="294"/>
      <c r="B67" s="294"/>
      <c r="C67" s="294"/>
      <c r="D67" s="294"/>
      <c r="E67" s="294"/>
      <c r="F67" s="294"/>
      <c r="G67" s="294"/>
      <c r="H67" s="294"/>
      <c r="I67" s="294"/>
    </row>
    <row r="68" spans="1:9">
      <c r="A68" s="44"/>
      <c r="B68" s="33"/>
      <c r="C68" s="33"/>
      <c r="D68" s="33"/>
      <c r="E68" s="33"/>
      <c r="F68" s="33"/>
      <c r="G68" s="33"/>
      <c r="H68" s="33"/>
      <c r="I68" s="33"/>
    </row>
    <row r="69" spans="1:9">
      <c r="A69" s="44"/>
      <c r="B69" s="33"/>
      <c r="C69" s="33"/>
      <c r="D69" s="158"/>
      <c r="E69" s="33"/>
      <c r="F69" s="33"/>
      <c r="G69" s="33"/>
      <c r="H69" s="33"/>
      <c r="I69" s="33"/>
    </row>
    <row r="70" spans="1:9">
      <c r="A70" s="44"/>
      <c r="B70" s="33"/>
      <c r="C70" s="33"/>
      <c r="D70" s="33"/>
      <c r="E70" s="33"/>
      <c r="F70" s="33"/>
      <c r="G70" s="33"/>
      <c r="H70" s="33"/>
      <c r="I70" s="33"/>
    </row>
    <row r="71" spans="1:9">
      <c r="A71" s="44"/>
      <c r="B71" s="33"/>
      <c r="C71" s="33"/>
      <c r="D71" s="33"/>
      <c r="E71" s="33"/>
      <c r="F71" s="33"/>
      <c r="G71" s="33"/>
      <c r="H71" s="33"/>
      <c r="I71" s="33"/>
    </row>
    <row r="72" spans="1:9">
      <c r="A72" s="44"/>
      <c r="B72" s="33"/>
      <c r="C72" s="33"/>
      <c r="D72" s="33"/>
      <c r="E72" s="33"/>
      <c r="F72" s="158"/>
      <c r="G72" s="33"/>
      <c r="H72" s="33"/>
      <c r="I72" s="33"/>
    </row>
    <row r="73" spans="1:9">
      <c r="A73" s="159"/>
      <c r="B73" s="33"/>
      <c r="C73" s="33"/>
      <c r="D73" s="33"/>
      <c r="E73" s="33"/>
      <c r="F73" s="33"/>
      <c r="G73" s="33"/>
      <c r="H73" s="33"/>
      <c r="I73" s="33"/>
    </row>
    <row r="74" spans="1:9">
      <c r="A74" s="159"/>
      <c r="B74" s="33"/>
      <c r="C74" s="33"/>
      <c r="D74" s="33"/>
      <c r="E74" s="33"/>
      <c r="F74" s="33"/>
      <c r="G74" s="33"/>
      <c r="H74" s="33"/>
      <c r="I74" s="33"/>
    </row>
    <row r="75" spans="1:9">
      <c r="A75" s="159"/>
      <c r="B75" s="33"/>
      <c r="C75" s="33"/>
      <c r="D75" s="33"/>
      <c r="E75" s="33"/>
      <c r="F75" s="33"/>
      <c r="G75" s="33"/>
      <c r="H75" s="33"/>
      <c r="I75" s="33"/>
    </row>
    <row r="76" spans="1:9">
      <c r="A76" s="159"/>
      <c r="B76" s="33"/>
      <c r="C76" s="33"/>
      <c r="D76" s="33"/>
      <c r="E76" s="33"/>
      <c r="F76" s="33"/>
      <c r="G76" s="33"/>
      <c r="H76" s="33"/>
      <c r="I76" s="33"/>
    </row>
    <row r="77" spans="1:9">
      <c r="A77" s="159"/>
      <c r="B77" s="33"/>
      <c r="C77" s="33"/>
      <c r="D77" s="33"/>
      <c r="E77" s="33"/>
      <c r="F77" s="33"/>
      <c r="G77" s="33"/>
      <c r="H77" s="33"/>
      <c r="I77" s="33"/>
    </row>
    <row r="78" spans="1:9">
      <c r="A78" s="159"/>
      <c r="B78" s="33"/>
      <c r="C78" s="33"/>
      <c r="D78" s="33"/>
      <c r="E78" s="33"/>
      <c r="F78" s="33"/>
      <c r="G78" s="33"/>
      <c r="H78" s="33"/>
      <c r="I78" s="33"/>
    </row>
    <row r="79" spans="1:9">
      <c r="A79" s="159"/>
      <c r="B79" s="33"/>
      <c r="C79" s="33"/>
      <c r="D79" s="33"/>
      <c r="E79" s="33"/>
      <c r="F79" s="33"/>
      <c r="G79" s="33"/>
      <c r="H79" s="33"/>
      <c r="I79" s="33"/>
    </row>
    <row r="80" spans="1:9">
      <c r="A80" s="159"/>
      <c r="B80" s="33"/>
      <c r="C80" s="33"/>
      <c r="D80" s="33"/>
      <c r="E80" s="33"/>
      <c r="F80" s="33"/>
      <c r="G80" s="33"/>
      <c r="H80" s="33"/>
      <c r="I80" s="33"/>
    </row>
    <row r="81" spans="1:9">
      <c r="A81" s="159"/>
      <c r="B81" s="33"/>
      <c r="C81" s="33"/>
      <c r="D81" s="33"/>
      <c r="E81" s="33"/>
      <c r="F81" s="33"/>
      <c r="G81" s="33"/>
      <c r="H81" s="33"/>
      <c r="I81" s="33"/>
    </row>
    <row r="82" spans="1:9">
      <c r="A82" s="159"/>
      <c r="B82" s="33"/>
      <c r="C82" s="33"/>
      <c r="D82" s="33"/>
      <c r="E82" s="33"/>
      <c r="F82" s="33"/>
      <c r="G82" s="33"/>
      <c r="H82" s="33"/>
      <c r="I82" s="33"/>
    </row>
    <row r="83" spans="1:9">
      <c r="A83" s="159"/>
      <c r="B83" s="33"/>
      <c r="C83" s="33"/>
      <c r="D83" s="33"/>
      <c r="E83" s="33"/>
      <c r="F83" s="33"/>
      <c r="G83" s="33"/>
      <c r="H83" s="33"/>
      <c r="I83" s="33"/>
    </row>
    <row r="84" spans="1:9">
      <c r="A84" s="159"/>
      <c r="B84" s="33"/>
      <c r="C84" s="33"/>
      <c r="D84" s="33"/>
      <c r="E84" s="33"/>
      <c r="F84" s="33"/>
      <c r="G84" s="33"/>
      <c r="H84" s="33"/>
      <c r="I84" s="33"/>
    </row>
    <row r="85" spans="1:9">
      <c r="A85" s="159"/>
      <c r="B85" s="33"/>
      <c r="C85" s="33"/>
      <c r="D85" s="33"/>
      <c r="E85" s="33"/>
      <c r="F85" s="33"/>
      <c r="G85" s="33"/>
      <c r="H85" s="33"/>
      <c r="I85" s="33"/>
    </row>
    <row r="86" spans="1:9">
      <c r="A86" s="159"/>
      <c r="B86" s="33"/>
      <c r="C86" s="33"/>
      <c r="D86" s="33"/>
      <c r="E86" s="33"/>
      <c r="F86" s="33"/>
      <c r="G86" s="33"/>
      <c r="H86" s="33"/>
      <c r="I86" s="33"/>
    </row>
    <row r="87" spans="1:9">
      <c r="A87" s="159"/>
      <c r="B87" s="33"/>
      <c r="C87" s="33"/>
      <c r="D87" s="33"/>
      <c r="E87" s="33"/>
      <c r="F87" s="33"/>
      <c r="G87" s="33"/>
      <c r="H87" s="33"/>
      <c r="I87" s="33"/>
    </row>
    <row r="88" spans="1:9">
      <c r="A88" s="159"/>
      <c r="B88" s="33"/>
      <c r="C88" s="33"/>
      <c r="D88" s="33"/>
      <c r="E88" s="33"/>
      <c r="F88" s="33"/>
      <c r="G88" s="33"/>
      <c r="H88" s="33"/>
      <c r="I88" s="33"/>
    </row>
    <row r="89" spans="1:9">
      <c r="A89" s="159"/>
      <c r="B89" s="33"/>
      <c r="C89" s="33"/>
      <c r="D89" s="33"/>
      <c r="E89" s="33"/>
      <c r="F89" s="33"/>
      <c r="G89" s="33"/>
      <c r="H89" s="33"/>
      <c r="I89" s="33"/>
    </row>
    <row r="90" spans="1:9">
      <c r="A90" s="159"/>
      <c r="B90" s="33"/>
      <c r="C90" s="33"/>
      <c r="D90" s="33"/>
      <c r="E90" s="33"/>
      <c r="F90" s="33"/>
      <c r="G90" s="33"/>
      <c r="H90" s="33"/>
      <c r="I90" s="33"/>
    </row>
    <row r="91" spans="1:9">
      <c r="A91" s="159"/>
      <c r="B91" s="33"/>
      <c r="C91" s="33"/>
      <c r="D91" s="33"/>
      <c r="E91" s="33"/>
      <c r="F91" s="33"/>
      <c r="G91" s="33"/>
      <c r="H91" s="33"/>
      <c r="I91" s="33"/>
    </row>
    <row r="92" spans="1:9">
      <c r="A92" s="159"/>
      <c r="B92" s="33"/>
      <c r="C92" s="33"/>
      <c r="D92" s="33"/>
      <c r="E92" s="33"/>
      <c r="F92" s="33"/>
      <c r="G92" s="33"/>
      <c r="H92" s="33"/>
      <c r="I92" s="33"/>
    </row>
    <row r="93" spans="1:9">
      <c r="A93" s="159"/>
      <c r="B93" s="33"/>
      <c r="C93" s="33"/>
      <c r="D93" s="33"/>
      <c r="E93" s="33"/>
      <c r="F93" s="33"/>
      <c r="G93" s="33"/>
      <c r="H93" s="33"/>
      <c r="I93" s="33"/>
    </row>
    <row r="94" spans="1:9">
      <c r="A94" s="159"/>
      <c r="B94" s="33"/>
      <c r="C94" s="33"/>
      <c r="D94" s="33"/>
      <c r="E94" s="33"/>
      <c r="F94" s="33"/>
      <c r="G94" s="33"/>
      <c r="H94" s="33"/>
      <c r="I94" s="33"/>
    </row>
    <row r="95" spans="1:9">
      <c r="A95" s="159"/>
      <c r="B95" s="33"/>
      <c r="C95" s="33"/>
      <c r="D95" s="33"/>
      <c r="E95" s="33"/>
      <c r="F95" s="33"/>
      <c r="G95" s="33"/>
      <c r="H95" s="33"/>
      <c r="I95" s="33"/>
    </row>
    <row r="96" spans="1:9">
      <c r="A96" s="159"/>
      <c r="B96" s="33"/>
      <c r="C96" s="33"/>
      <c r="D96" s="33"/>
      <c r="E96" s="33"/>
      <c r="F96" s="33"/>
      <c r="G96" s="33"/>
      <c r="H96" s="33"/>
      <c r="I96" s="33"/>
    </row>
  </sheetData>
  <mergeCells count="13">
    <mergeCell ref="G6:G7"/>
    <mergeCell ref="H6:I6"/>
    <mergeCell ref="A67:I67"/>
    <mergeCell ref="A1:I1"/>
    <mergeCell ref="A2:I2"/>
    <mergeCell ref="A4:A7"/>
    <mergeCell ref="B4:B7"/>
    <mergeCell ref="C4:C7"/>
    <mergeCell ref="D4:I4"/>
    <mergeCell ref="D5:D7"/>
    <mergeCell ref="E5:I5"/>
    <mergeCell ref="E6:E7"/>
    <mergeCell ref="F6:F7"/>
  </mergeCells>
  <pageMargins left="0" right="0" top="0.74803149606299213" bottom="0" header="0.31496062992125984" footer="0.31496062992125984"/>
  <pageSetup paperSize="9" scale="94" fitToHeight="0" orientation="landscape" r:id="rId1"/>
  <rowBreaks count="1" manualBreakCount="1">
    <brk id="3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5"/>
  <sheetViews>
    <sheetView zoomScaleNormal="100" zoomScaleSheetLayoutView="80" workbookViewId="0">
      <selection activeCell="I7" sqref="I7"/>
    </sheetView>
  </sheetViews>
  <sheetFormatPr defaultRowHeight="12.75"/>
  <cols>
    <col min="1" max="1" width="36" style="7" customWidth="1"/>
    <col min="2" max="2" width="6.42578125" style="7" customWidth="1"/>
    <col min="3" max="3" width="8.28515625" style="7" customWidth="1"/>
    <col min="4" max="9" width="11.42578125" style="7" customWidth="1"/>
    <col min="10" max="10" width="12.42578125" style="7" customWidth="1"/>
    <col min="11" max="12" width="11.42578125" style="7" customWidth="1"/>
    <col min="13" max="16384" width="9.140625" style="7"/>
  </cols>
  <sheetData>
    <row r="1" spans="1:12" ht="21" customHeight="1">
      <c r="A1" s="301" t="s">
        <v>376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</row>
    <row r="2" spans="1:12" ht="18.75" customHeight="1">
      <c r="A2" s="301" t="s">
        <v>471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</row>
    <row r="3" spans="1:12" ht="7.5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30" customHeight="1">
      <c r="A4" s="311" t="s">
        <v>0</v>
      </c>
      <c r="B4" s="311" t="s">
        <v>1</v>
      </c>
      <c r="C4" s="311" t="s">
        <v>13</v>
      </c>
      <c r="D4" s="308" t="s">
        <v>14</v>
      </c>
      <c r="E4" s="309"/>
      <c r="F4" s="309"/>
      <c r="G4" s="309"/>
      <c r="H4" s="309"/>
      <c r="I4" s="309"/>
      <c r="J4" s="309"/>
      <c r="K4" s="309"/>
      <c r="L4" s="310"/>
    </row>
    <row r="5" spans="1:12" ht="22.5" customHeight="1">
      <c r="A5" s="311"/>
      <c r="B5" s="311"/>
      <c r="C5" s="311"/>
      <c r="D5" s="302" t="s">
        <v>106</v>
      </c>
      <c r="E5" s="303"/>
      <c r="F5" s="304"/>
      <c r="G5" s="312" t="s">
        <v>4</v>
      </c>
      <c r="H5" s="313"/>
      <c r="I5" s="313"/>
      <c r="J5" s="313"/>
      <c r="K5" s="313"/>
      <c r="L5" s="314"/>
    </row>
    <row r="6" spans="1:12" ht="84.75" customHeight="1">
      <c r="A6" s="311"/>
      <c r="B6" s="311"/>
      <c r="C6" s="311"/>
      <c r="D6" s="305"/>
      <c r="E6" s="306"/>
      <c r="F6" s="307"/>
      <c r="G6" s="308" t="s">
        <v>15</v>
      </c>
      <c r="H6" s="309"/>
      <c r="I6" s="310"/>
      <c r="J6" s="308" t="s">
        <v>16</v>
      </c>
      <c r="K6" s="309"/>
      <c r="L6" s="310"/>
    </row>
    <row r="7" spans="1:12" ht="51">
      <c r="A7" s="311"/>
      <c r="B7" s="311"/>
      <c r="C7" s="311"/>
      <c r="D7" s="11" t="s">
        <v>472</v>
      </c>
      <c r="E7" s="11" t="s">
        <v>473</v>
      </c>
      <c r="F7" s="11" t="s">
        <v>475</v>
      </c>
      <c r="G7" s="11" t="s">
        <v>472</v>
      </c>
      <c r="H7" s="11" t="s">
        <v>473</v>
      </c>
      <c r="I7" s="11" t="s">
        <v>474</v>
      </c>
      <c r="J7" s="11" t="s">
        <v>472</v>
      </c>
      <c r="K7" s="11" t="s">
        <v>473</v>
      </c>
      <c r="L7" s="11" t="s">
        <v>475</v>
      </c>
    </row>
    <row r="8" spans="1:12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</row>
    <row r="9" spans="1:12" ht="25.5">
      <c r="A9" s="166" t="s">
        <v>17</v>
      </c>
      <c r="B9" s="167" t="s">
        <v>18</v>
      </c>
      <c r="C9" s="167" t="s">
        <v>7</v>
      </c>
      <c r="D9" s="165">
        <f>D11+D13</f>
        <v>2813368.86</v>
      </c>
      <c r="E9" s="165">
        <f t="shared" ref="E9:L9" si="0">E11+E13</f>
        <v>2779220</v>
      </c>
      <c r="F9" s="165">
        <f t="shared" si="0"/>
        <v>2779220</v>
      </c>
      <c r="G9" s="165">
        <f>G11+G13</f>
        <v>2813368.86</v>
      </c>
      <c r="H9" s="165">
        <f t="shared" si="0"/>
        <v>2779220</v>
      </c>
      <c r="I9" s="165">
        <f t="shared" si="0"/>
        <v>2779220</v>
      </c>
      <c r="J9" s="165">
        <f t="shared" si="0"/>
        <v>0</v>
      </c>
      <c r="K9" s="165">
        <f t="shared" si="0"/>
        <v>0</v>
      </c>
      <c r="L9" s="165">
        <f t="shared" si="0"/>
        <v>0</v>
      </c>
    </row>
    <row r="10" spans="1:12">
      <c r="A10" s="15" t="s">
        <v>4</v>
      </c>
      <c r="B10" s="34"/>
      <c r="C10" s="34"/>
      <c r="D10" s="38"/>
      <c r="E10" s="38"/>
      <c r="F10" s="38"/>
      <c r="G10" s="38"/>
      <c r="H10" s="38"/>
      <c r="I10" s="38"/>
      <c r="J10" s="38"/>
      <c r="K10" s="38"/>
      <c r="L10" s="38"/>
    </row>
    <row r="11" spans="1:12" ht="25.5">
      <c r="A11" s="16" t="s">
        <v>107</v>
      </c>
      <c r="B11" s="34">
        <v>1001</v>
      </c>
      <c r="C11" s="34" t="s">
        <v>7</v>
      </c>
      <c r="D11" s="38">
        <f>G11+J11</f>
        <v>0</v>
      </c>
      <c r="E11" s="68">
        <f t="shared" ref="E11:F11" si="1">H11+K11</f>
        <v>0</v>
      </c>
      <c r="F11" s="68">
        <f t="shared" si="1"/>
        <v>0</v>
      </c>
      <c r="G11" s="38"/>
      <c r="H11" s="38"/>
      <c r="I11" s="38"/>
      <c r="J11" s="38"/>
      <c r="K11" s="38"/>
      <c r="L11" s="38"/>
    </row>
    <row r="12" spans="1:12">
      <c r="A12" s="16"/>
      <c r="B12" s="34"/>
      <c r="C12" s="34"/>
      <c r="D12" s="38"/>
      <c r="E12" s="38"/>
      <c r="F12" s="38"/>
      <c r="G12" s="38"/>
      <c r="H12" s="38"/>
      <c r="I12" s="38"/>
      <c r="J12" s="38"/>
      <c r="K12" s="38"/>
      <c r="L12" s="38"/>
    </row>
    <row r="13" spans="1:12" ht="25.5">
      <c r="A13" s="16" t="s">
        <v>19</v>
      </c>
      <c r="B13" s="34">
        <v>2001</v>
      </c>
      <c r="C13" s="34"/>
      <c r="D13" s="68">
        <f>G13+J13</f>
        <v>2813368.86</v>
      </c>
      <c r="E13" s="68">
        <f t="shared" ref="E13:F13" si="2">H13+K13</f>
        <v>2779220</v>
      </c>
      <c r="F13" s="68">
        <f t="shared" si="2"/>
        <v>2779220</v>
      </c>
      <c r="G13" s="38">
        <f>'3. поступ выплата 2019  '!D55</f>
        <v>2813368.86</v>
      </c>
      <c r="H13" s="38">
        <f>'3. поступ выплата 2020'!D51</f>
        <v>2779220</v>
      </c>
      <c r="I13" s="68">
        <f>'3. поступ выплата 2021'!D51</f>
        <v>2779220</v>
      </c>
      <c r="J13" s="38"/>
      <c r="K13" s="38"/>
      <c r="L13" s="38"/>
    </row>
    <row r="14" spans="1:12">
      <c r="A14" s="16"/>
      <c r="B14" s="34"/>
      <c r="C14" s="34"/>
      <c r="D14" s="28"/>
      <c r="E14" s="28"/>
      <c r="F14" s="28"/>
      <c r="G14" s="28"/>
      <c r="H14" s="28"/>
      <c r="I14" s="28"/>
      <c r="J14" s="28"/>
      <c r="K14" s="28"/>
      <c r="L14" s="28"/>
    </row>
    <row r="15" spans="1:12" ht="27" customHeight="1"/>
  </sheetData>
  <mergeCells count="10">
    <mergeCell ref="A1:L1"/>
    <mergeCell ref="A2:L2"/>
    <mergeCell ref="D5:F6"/>
    <mergeCell ref="G6:I6"/>
    <mergeCell ref="J6:L6"/>
    <mergeCell ref="A4:A7"/>
    <mergeCell ref="B4:B7"/>
    <mergeCell ref="C4:C7"/>
    <mergeCell ref="D4:L4"/>
    <mergeCell ref="G5:L5"/>
  </mergeCells>
  <phoneticPr fontId="15" type="noConversion"/>
  <pageMargins left="0.6" right="0.43" top="0.47" bottom="0.74803149606299213" header="0.31496062992125984" footer="0.31496062992125984"/>
  <pageSetup paperSize="9" scale="87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20"/>
  <sheetViews>
    <sheetView view="pageBreakPreview" zoomScale="80" zoomScaleSheetLayoutView="80" workbookViewId="0">
      <selection activeCell="I17" sqref="I17"/>
    </sheetView>
  </sheetViews>
  <sheetFormatPr defaultRowHeight="12.75"/>
  <cols>
    <col min="1" max="1" width="45" style="1" customWidth="1"/>
    <col min="2" max="2" width="12.140625" style="7" customWidth="1"/>
    <col min="3" max="3" width="32.28515625" style="7" customWidth="1"/>
    <col min="4" max="16384" width="9.140625" style="7"/>
  </cols>
  <sheetData>
    <row r="1" spans="1:3" ht="30.75" customHeight="1">
      <c r="A1" s="301" t="s">
        <v>377</v>
      </c>
      <c r="B1" s="301"/>
      <c r="C1" s="301"/>
    </row>
    <row r="2" spans="1:3">
      <c r="A2" s="315" t="s">
        <v>77</v>
      </c>
      <c r="B2" s="315"/>
      <c r="C2" s="315"/>
    </row>
    <row r="3" spans="1:3">
      <c r="A3" s="315" t="s">
        <v>108</v>
      </c>
      <c r="B3" s="315"/>
      <c r="C3" s="315"/>
    </row>
    <row r="4" spans="1:3">
      <c r="A4" s="13"/>
      <c r="B4" s="14"/>
      <c r="C4" s="14"/>
    </row>
    <row r="5" spans="1:3" ht="35.25" customHeight="1">
      <c r="A5" s="9" t="s">
        <v>0</v>
      </c>
      <c r="B5" s="8" t="s">
        <v>1</v>
      </c>
      <c r="C5" s="9" t="s">
        <v>20</v>
      </c>
    </row>
    <row r="6" spans="1:3">
      <c r="A6" s="30">
        <v>1</v>
      </c>
      <c r="B6" s="28">
        <v>2</v>
      </c>
      <c r="C6" s="28">
        <v>3</v>
      </c>
    </row>
    <row r="7" spans="1:3">
      <c r="A7" s="16" t="s">
        <v>11</v>
      </c>
      <c r="B7" s="34" t="s">
        <v>21</v>
      </c>
      <c r="C7" s="28"/>
    </row>
    <row r="8" spans="1:3">
      <c r="A8" s="16" t="s">
        <v>12</v>
      </c>
      <c r="B8" s="34" t="s">
        <v>23</v>
      </c>
      <c r="C8" s="28"/>
    </row>
    <row r="9" spans="1:3">
      <c r="A9" s="16" t="s">
        <v>22</v>
      </c>
      <c r="B9" s="34" t="s">
        <v>24</v>
      </c>
      <c r="C9" s="28"/>
    </row>
    <row r="10" spans="1:3">
      <c r="A10" s="16"/>
      <c r="B10" s="34"/>
      <c r="C10" s="28"/>
    </row>
    <row r="11" spans="1:3">
      <c r="A11" s="16" t="s">
        <v>25</v>
      </c>
      <c r="B11" s="34" t="s">
        <v>26</v>
      </c>
      <c r="C11" s="28"/>
    </row>
    <row r="12" spans="1:3">
      <c r="A12" s="16"/>
      <c r="B12" s="34"/>
      <c r="C12" s="28"/>
    </row>
    <row r="13" spans="1:3">
      <c r="A13" s="32"/>
      <c r="B13" s="35"/>
      <c r="C13" s="33"/>
    </row>
    <row r="14" spans="1:3">
      <c r="A14" s="32"/>
      <c r="B14" s="35"/>
      <c r="C14" s="33"/>
    </row>
    <row r="15" spans="1:3" ht="15" customHeight="1">
      <c r="A15" s="316" t="s">
        <v>378</v>
      </c>
      <c r="B15" s="316"/>
      <c r="C15" s="316"/>
    </row>
    <row r="16" spans="1:3">
      <c r="A16" s="32"/>
      <c r="B16" s="33"/>
      <c r="C16" s="33"/>
    </row>
    <row r="17" spans="1:3" ht="25.5" customHeight="1">
      <c r="A17" s="31" t="s">
        <v>0</v>
      </c>
      <c r="B17" s="29" t="s">
        <v>1</v>
      </c>
      <c r="C17" s="31" t="s">
        <v>76</v>
      </c>
    </row>
    <row r="18" spans="1:3">
      <c r="A18" s="30">
        <v>1</v>
      </c>
      <c r="B18" s="28">
        <v>2</v>
      </c>
      <c r="C18" s="28">
        <v>3</v>
      </c>
    </row>
    <row r="19" spans="1:3" ht="24.75" customHeight="1">
      <c r="A19" s="16" t="s">
        <v>27</v>
      </c>
      <c r="B19" s="34" t="s">
        <v>21</v>
      </c>
      <c r="C19" s="28"/>
    </row>
    <row r="20" spans="1:3" ht="89.25" customHeight="1">
      <c r="A20" s="16" t="s">
        <v>28</v>
      </c>
      <c r="B20" s="34" t="s">
        <v>23</v>
      </c>
      <c r="C20" s="28"/>
    </row>
  </sheetData>
  <mergeCells count="4">
    <mergeCell ref="A1:C1"/>
    <mergeCell ref="A2:C2"/>
    <mergeCell ref="A3:C3"/>
    <mergeCell ref="A15:C15"/>
  </mergeCells>
  <phoneticPr fontId="15" type="noConversion"/>
  <pageMargins left="0.7" right="0.3" top="0.75" bottom="0.75" header="0.3" footer="0.3"/>
  <pageSetup paperSize="9" scale="98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99"/>
  <sheetViews>
    <sheetView zoomScaleNormal="100" workbookViewId="0">
      <selection activeCell="A49" sqref="A49"/>
    </sheetView>
  </sheetViews>
  <sheetFormatPr defaultRowHeight="15"/>
  <cols>
    <col min="1" max="1" width="51" style="76" customWidth="1"/>
    <col min="2" max="2" width="10.85546875" customWidth="1"/>
    <col min="3" max="4" width="13.85546875" customWidth="1"/>
    <col min="5" max="5" width="19.5703125" customWidth="1"/>
    <col min="6" max="8" width="13.85546875" customWidth="1"/>
    <col min="9" max="9" width="14.42578125" customWidth="1"/>
  </cols>
  <sheetData>
    <row r="2" spans="1:9">
      <c r="A2" s="317" t="s">
        <v>379</v>
      </c>
      <c r="B2" s="317"/>
      <c r="C2" s="317"/>
      <c r="D2" s="317"/>
      <c r="E2" s="317"/>
      <c r="F2" s="317"/>
      <c r="G2" s="317"/>
      <c r="H2" s="317"/>
      <c r="I2" s="317"/>
    </row>
    <row r="3" spans="1:9">
      <c r="B3" t="s">
        <v>423</v>
      </c>
    </row>
    <row r="4" spans="1:9" ht="25.5" customHeight="1">
      <c r="A4" s="320" t="s">
        <v>0</v>
      </c>
      <c r="B4" s="320" t="s">
        <v>308</v>
      </c>
      <c r="C4" s="320" t="s">
        <v>2</v>
      </c>
      <c r="D4" s="320"/>
      <c r="E4" s="320"/>
      <c r="F4" s="320"/>
      <c r="G4" s="320"/>
      <c r="H4" s="320"/>
      <c r="I4" s="320"/>
    </row>
    <row r="5" spans="1:9">
      <c r="A5" s="320"/>
      <c r="B5" s="320"/>
      <c r="C5" s="320" t="s">
        <v>3</v>
      </c>
      <c r="D5" s="320" t="s">
        <v>4</v>
      </c>
      <c r="E5" s="320"/>
      <c r="F5" s="320"/>
      <c r="G5" s="320"/>
      <c r="H5" s="320"/>
      <c r="I5" s="320"/>
    </row>
    <row r="6" spans="1:9" ht="105.75" customHeight="1">
      <c r="A6" s="320"/>
      <c r="B6" s="320"/>
      <c r="C6" s="320"/>
      <c r="D6" s="320" t="s">
        <v>309</v>
      </c>
      <c r="E6" s="321" t="s">
        <v>310</v>
      </c>
      <c r="F6" s="320" t="s">
        <v>311</v>
      </c>
      <c r="G6" s="320" t="s">
        <v>312</v>
      </c>
      <c r="H6" s="320" t="s">
        <v>313</v>
      </c>
      <c r="I6" s="320"/>
    </row>
    <row r="7" spans="1:9">
      <c r="A7" s="320"/>
      <c r="B7" s="320"/>
      <c r="C7" s="320"/>
      <c r="D7" s="320"/>
      <c r="E7" s="321"/>
      <c r="F7" s="320"/>
      <c r="G7" s="320"/>
      <c r="H7" s="128" t="s">
        <v>3</v>
      </c>
      <c r="I7" s="128" t="s">
        <v>314</v>
      </c>
    </row>
    <row r="8" spans="1:9">
      <c r="A8" s="129">
        <v>1</v>
      </c>
      <c r="B8" s="130">
        <v>2</v>
      </c>
      <c r="C8" s="130">
        <v>3</v>
      </c>
      <c r="D8" s="130">
        <v>4</v>
      </c>
      <c r="E8" s="130">
        <v>5</v>
      </c>
      <c r="F8" s="130">
        <v>6</v>
      </c>
      <c r="G8" s="130">
        <v>7</v>
      </c>
      <c r="H8" s="130">
        <v>8</v>
      </c>
      <c r="I8" s="130">
        <v>9</v>
      </c>
    </row>
    <row r="9" spans="1:9" s="135" customFormat="1">
      <c r="A9" s="133" t="s">
        <v>315</v>
      </c>
      <c r="B9" s="134">
        <v>900</v>
      </c>
      <c r="C9" s="179">
        <f>D9+E9+F9+G9+H9</f>
        <v>9416928.8599999994</v>
      </c>
      <c r="D9" s="180">
        <f>D11+D18+D56+D62</f>
        <v>9166720</v>
      </c>
      <c r="E9" s="180">
        <f>E11+E18+E56+E62+E55</f>
        <v>76060</v>
      </c>
      <c r="F9" s="180">
        <f>F11+F18+F56+F62</f>
        <v>0</v>
      </c>
      <c r="G9" s="180">
        <f>G11+G18+G56+G62</f>
        <v>0</v>
      </c>
      <c r="H9" s="180">
        <f>H11+H18+H56+H62</f>
        <v>174148.86</v>
      </c>
      <c r="I9" s="180">
        <f>I11+I18+I56+I62</f>
        <v>0</v>
      </c>
    </row>
    <row r="10" spans="1:9">
      <c r="A10" s="129" t="s">
        <v>4</v>
      </c>
      <c r="B10" s="132"/>
      <c r="C10" s="179">
        <f t="shared" ref="C10:C84" si="0">D10+E10+F10+G10+H10</f>
        <v>0</v>
      </c>
      <c r="D10" s="181"/>
      <c r="E10" s="181"/>
      <c r="F10" s="181"/>
      <c r="G10" s="181"/>
      <c r="H10" s="181"/>
      <c r="I10" s="181"/>
    </row>
    <row r="11" spans="1:9" s="138" customFormat="1">
      <c r="A11" s="136" t="s">
        <v>316</v>
      </c>
      <c r="B11" s="137">
        <v>210</v>
      </c>
      <c r="C11" s="179">
        <f t="shared" si="0"/>
        <v>6507500</v>
      </c>
      <c r="D11" s="181">
        <f>D13+D16+D17</f>
        <v>6507500</v>
      </c>
      <c r="E11" s="181">
        <f t="shared" ref="E11:I11" si="1">E13+E16+E17</f>
        <v>0</v>
      </c>
      <c r="F11" s="181"/>
      <c r="G11" s="181">
        <f t="shared" si="1"/>
        <v>0</v>
      </c>
      <c r="H11" s="181">
        <f t="shared" si="1"/>
        <v>0</v>
      </c>
      <c r="I11" s="181">
        <f t="shared" si="1"/>
        <v>0</v>
      </c>
    </row>
    <row r="12" spans="1:9" ht="18" customHeight="1">
      <c r="A12" s="129" t="s">
        <v>8</v>
      </c>
      <c r="B12" s="132"/>
      <c r="C12" s="179">
        <f t="shared" si="0"/>
        <v>0</v>
      </c>
      <c r="D12" s="181"/>
      <c r="E12" s="181"/>
      <c r="F12" s="181"/>
      <c r="G12" s="181"/>
      <c r="H12" s="181"/>
      <c r="I12" s="181"/>
    </row>
    <row r="13" spans="1:9" ht="17.25" customHeight="1">
      <c r="A13" s="129" t="s">
        <v>317</v>
      </c>
      <c r="B13" s="131">
        <v>211</v>
      </c>
      <c r="C13" s="179">
        <f t="shared" si="0"/>
        <v>4998100</v>
      </c>
      <c r="D13" s="181">
        <f>D14+D15</f>
        <v>4998100</v>
      </c>
      <c r="E13" s="181">
        <f t="shared" ref="E13:I13" si="2">E14+E15</f>
        <v>0</v>
      </c>
      <c r="F13" s="181"/>
      <c r="G13" s="181">
        <f t="shared" si="2"/>
        <v>0</v>
      </c>
      <c r="H13" s="181">
        <f t="shared" si="2"/>
        <v>0</v>
      </c>
      <c r="I13" s="181">
        <f t="shared" si="2"/>
        <v>0</v>
      </c>
    </row>
    <row r="14" spans="1:9" ht="17.25" customHeight="1">
      <c r="A14" s="129" t="s">
        <v>350</v>
      </c>
      <c r="B14" s="131" t="s">
        <v>318</v>
      </c>
      <c r="C14" s="179">
        <f t="shared" si="0"/>
        <v>4998100</v>
      </c>
      <c r="D14" s="181">
        <f>3407300+1590800</f>
        <v>4998100</v>
      </c>
      <c r="E14" s="181"/>
      <c r="F14" s="181"/>
      <c r="G14" s="181"/>
      <c r="H14" s="181"/>
      <c r="I14" s="181"/>
    </row>
    <row r="15" spans="1:9" ht="17.25" customHeight="1">
      <c r="A15" s="129" t="s">
        <v>351</v>
      </c>
      <c r="B15" s="131" t="s">
        <v>318</v>
      </c>
      <c r="C15" s="179">
        <f t="shared" si="0"/>
        <v>0</v>
      </c>
      <c r="D15" s="181"/>
      <c r="E15" s="181"/>
      <c r="F15" s="181"/>
      <c r="G15" s="181"/>
      <c r="H15" s="181"/>
      <c r="I15" s="181"/>
    </row>
    <row r="16" spans="1:9" ht="17.25" customHeight="1">
      <c r="A16" s="129" t="s">
        <v>349</v>
      </c>
      <c r="B16" s="131">
        <v>212</v>
      </c>
      <c r="C16" s="179">
        <f t="shared" si="0"/>
        <v>0</v>
      </c>
      <c r="D16" s="181"/>
      <c r="E16" s="181"/>
      <c r="F16" s="181"/>
      <c r="G16" s="181"/>
      <c r="H16" s="181"/>
      <c r="I16" s="181"/>
    </row>
    <row r="17" spans="1:9" ht="17.25" customHeight="1">
      <c r="A17" s="129" t="s">
        <v>352</v>
      </c>
      <c r="B17" s="131">
        <v>213</v>
      </c>
      <c r="C17" s="179">
        <f t="shared" si="0"/>
        <v>1509400</v>
      </c>
      <c r="D17" s="181">
        <f>1029000+480400</f>
        <v>1509400</v>
      </c>
      <c r="E17" s="181"/>
      <c r="F17" s="181"/>
      <c r="G17" s="181"/>
      <c r="H17" s="181"/>
      <c r="I17" s="181"/>
    </row>
    <row r="18" spans="1:9" s="138" customFormat="1" ht="17.25" customHeight="1">
      <c r="A18" s="136" t="s">
        <v>319</v>
      </c>
      <c r="B18" s="137">
        <v>220</v>
      </c>
      <c r="C18" s="179">
        <f t="shared" si="0"/>
        <v>2408848.86</v>
      </c>
      <c r="D18" s="182">
        <f>D20+D21+D22+D30+D31+D45+D56</f>
        <v>2394700</v>
      </c>
      <c r="E18" s="182">
        <f>E20+E21+E22+E30+E31+E45</f>
        <v>0</v>
      </c>
      <c r="F18" s="182">
        <f>F20+F21+F22+F30+F31+F45+F56</f>
        <v>0</v>
      </c>
      <c r="G18" s="182">
        <f>G20+G21+G22+G30+G31+G45+G56</f>
        <v>0</v>
      </c>
      <c r="H18" s="182">
        <f>H20+H21+H22+H30+H31+H45</f>
        <v>14148.86</v>
      </c>
      <c r="I18" s="182">
        <f>I20+I21+I22+I30+I31+I45+I56</f>
        <v>0</v>
      </c>
    </row>
    <row r="19" spans="1:9" ht="17.25" customHeight="1">
      <c r="A19" s="129" t="s">
        <v>8</v>
      </c>
      <c r="B19" s="139"/>
      <c r="C19" s="179">
        <f t="shared" si="0"/>
        <v>0</v>
      </c>
      <c r="D19" s="181"/>
      <c r="E19" s="181"/>
      <c r="F19" s="181"/>
      <c r="G19" s="181"/>
      <c r="H19" s="181"/>
      <c r="I19" s="181"/>
    </row>
    <row r="20" spans="1:9" ht="17.25" customHeight="1">
      <c r="A20" s="129" t="s">
        <v>416</v>
      </c>
      <c r="B20" s="131">
        <v>221</v>
      </c>
      <c r="C20" s="179">
        <f t="shared" si="0"/>
        <v>124950</v>
      </c>
      <c r="D20" s="180">
        <v>124950</v>
      </c>
      <c r="E20" s="181"/>
      <c r="F20" s="181"/>
      <c r="G20" s="181"/>
      <c r="H20" s="181"/>
      <c r="I20" s="181"/>
    </row>
    <row r="21" spans="1:9" ht="17.25" customHeight="1">
      <c r="A21" s="129" t="s">
        <v>320</v>
      </c>
      <c r="B21" s="131">
        <v>222</v>
      </c>
      <c r="C21" s="179">
        <f t="shared" si="0"/>
        <v>30000</v>
      </c>
      <c r="D21" s="180">
        <v>30000</v>
      </c>
      <c r="E21" s="181"/>
      <c r="F21" s="181"/>
      <c r="G21" s="181"/>
      <c r="H21" s="181"/>
      <c r="I21" s="181"/>
    </row>
    <row r="22" spans="1:9" ht="17.25" customHeight="1">
      <c r="A22" s="129" t="s">
        <v>321</v>
      </c>
      <c r="B22" s="131">
        <v>223</v>
      </c>
      <c r="C22" s="179">
        <f t="shared" si="0"/>
        <v>2046100</v>
      </c>
      <c r="D22" s="180">
        <f>SUM(D23:D29)</f>
        <v>2046100</v>
      </c>
      <c r="E22" s="181">
        <f t="shared" ref="E22:I22" si="3">SUM(E23:E29)</f>
        <v>0</v>
      </c>
      <c r="F22" s="181">
        <f t="shared" si="3"/>
        <v>0</v>
      </c>
      <c r="G22" s="181">
        <f t="shared" si="3"/>
        <v>0</v>
      </c>
      <c r="H22" s="181">
        <f t="shared" si="3"/>
        <v>0</v>
      </c>
      <c r="I22" s="181">
        <f t="shared" si="3"/>
        <v>0</v>
      </c>
    </row>
    <row r="23" spans="1:9">
      <c r="A23" s="129" t="s">
        <v>354</v>
      </c>
      <c r="B23" s="131" t="s">
        <v>318</v>
      </c>
      <c r="C23" s="179">
        <f t="shared" si="0"/>
        <v>2031420</v>
      </c>
      <c r="D23" s="181">
        <v>2031420</v>
      </c>
      <c r="E23" s="181"/>
      <c r="F23" s="181"/>
      <c r="G23" s="181"/>
      <c r="H23" s="181"/>
      <c r="I23" s="181"/>
    </row>
    <row r="24" spans="1:9">
      <c r="A24" s="129" t="s">
        <v>355</v>
      </c>
      <c r="B24" s="131" t="s">
        <v>353</v>
      </c>
      <c r="C24" s="179">
        <f t="shared" si="0"/>
        <v>0</v>
      </c>
      <c r="D24" s="181"/>
      <c r="E24" s="181"/>
      <c r="F24" s="181"/>
      <c r="G24" s="181"/>
      <c r="H24" s="181"/>
      <c r="I24" s="181"/>
    </row>
    <row r="25" spans="1:9">
      <c r="A25" s="129" t="s">
        <v>356</v>
      </c>
      <c r="B25" s="131" t="s">
        <v>353</v>
      </c>
      <c r="C25" s="179">
        <f t="shared" si="0"/>
        <v>0</v>
      </c>
      <c r="D25" s="181"/>
      <c r="E25" s="181"/>
      <c r="F25" s="181"/>
      <c r="G25" s="181"/>
      <c r="H25" s="181"/>
      <c r="I25" s="181"/>
    </row>
    <row r="26" spans="1:9" ht="15.75" customHeight="1">
      <c r="A26" s="129" t="s">
        <v>322</v>
      </c>
      <c r="B26" s="131" t="s">
        <v>318</v>
      </c>
      <c r="C26" s="179">
        <f t="shared" si="0"/>
        <v>14680</v>
      </c>
      <c r="D26" s="181">
        <v>14680</v>
      </c>
      <c r="E26" s="181"/>
      <c r="F26" s="181"/>
      <c r="G26" s="181"/>
      <c r="H26" s="181"/>
      <c r="I26" s="181"/>
    </row>
    <row r="27" spans="1:9" ht="15.75" customHeight="1">
      <c r="A27" s="129" t="s">
        <v>357</v>
      </c>
      <c r="B27" s="131" t="s">
        <v>318</v>
      </c>
      <c r="C27" s="179">
        <f t="shared" si="0"/>
        <v>0</v>
      </c>
      <c r="D27" s="181"/>
      <c r="E27" s="181"/>
      <c r="F27" s="181"/>
      <c r="G27" s="181"/>
      <c r="H27" s="181"/>
      <c r="I27" s="181"/>
    </row>
    <row r="28" spans="1:9" ht="15.75" customHeight="1">
      <c r="A28" s="129" t="s">
        <v>358</v>
      </c>
      <c r="B28" s="131" t="s">
        <v>353</v>
      </c>
      <c r="C28" s="179">
        <f t="shared" si="0"/>
        <v>0</v>
      </c>
      <c r="D28" s="181"/>
      <c r="E28" s="181"/>
      <c r="F28" s="181"/>
      <c r="G28" s="181"/>
      <c r="H28" s="181"/>
      <c r="I28" s="181"/>
    </row>
    <row r="29" spans="1:9" ht="15.75" customHeight="1">
      <c r="A29" s="129" t="s">
        <v>359</v>
      </c>
      <c r="B29" s="131" t="s">
        <v>353</v>
      </c>
      <c r="C29" s="179">
        <f t="shared" si="0"/>
        <v>0</v>
      </c>
      <c r="D29" s="181"/>
      <c r="E29" s="181"/>
      <c r="F29" s="181"/>
      <c r="G29" s="181"/>
      <c r="H29" s="181"/>
      <c r="I29" s="181"/>
    </row>
    <row r="30" spans="1:9" ht="15.75" customHeight="1">
      <c r="A30" s="129" t="s">
        <v>323</v>
      </c>
      <c r="B30" s="131">
        <v>224</v>
      </c>
      <c r="C30" s="179">
        <f t="shared" si="0"/>
        <v>0</v>
      </c>
      <c r="D30" s="181"/>
      <c r="E30" s="181"/>
      <c r="F30" s="181"/>
      <c r="G30" s="181"/>
      <c r="H30" s="181"/>
      <c r="I30" s="181"/>
    </row>
    <row r="31" spans="1:9" ht="15.75" customHeight="1">
      <c r="A31" s="129" t="s">
        <v>324</v>
      </c>
      <c r="B31" s="131">
        <v>225</v>
      </c>
      <c r="C31" s="179">
        <f t="shared" si="0"/>
        <v>61350</v>
      </c>
      <c r="D31" s="180">
        <f>SUM(D36:D44)</f>
        <v>61350</v>
      </c>
      <c r="E31" s="181"/>
      <c r="F31" s="181"/>
      <c r="G31" s="181"/>
      <c r="H31" s="181"/>
      <c r="I31" s="181"/>
    </row>
    <row r="32" spans="1:9">
      <c r="A32" s="129" t="s">
        <v>8</v>
      </c>
      <c r="B32" s="139"/>
      <c r="C32" s="179">
        <f t="shared" si="0"/>
        <v>0</v>
      </c>
      <c r="D32" s="181"/>
      <c r="E32" s="181"/>
      <c r="F32" s="181"/>
      <c r="G32" s="181"/>
      <c r="H32" s="181"/>
      <c r="I32" s="181"/>
    </row>
    <row r="33" spans="1:9" ht="15" customHeight="1">
      <c r="A33" s="129" t="s">
        <v>325</v>
      </c>
      <c r="B33" s="140" t="s">
        <v>353</v>
      </c>
      <c r="C33" s="179">
        <f t="shared" si="0"/>
        <v>0</v>
      </c>
      <c r="D33" s="181"/>
      <c r="E33" s="181"/>
      <c r="F33" s="181"/>
      <c r="G33" s="181"/>
      <c r="H33" s="181"/>
      <c r="I33" s="181"/>
    </row>
    <row r="34" spans="1:9" ht="15" customHeight="1">
      <c r="A34" s="129" t="s">
        <v>326</v>
      </c>
      <c r="B34" s="131" t="s">
        <v>318</v>
      </c>
      <c r="C34" s="179">
        <f t="shared" si="0"/>
        <v>0</v>
      </c>
      <c r="D34" s="181"/>
      <c r="E34" s="181"/>
      <c r="F34" s="181"/>
      <c r="G34" s="181"/>
      <c r="H34" s="181"/>
      <c r="I34" s="181"/>
    </row>
    <row r="35" spans="1:9" ht="15" customHeight="1">
      <c r="A35" s="129" t="s">
        <v>327</v>
      </c>
      <c r="B35" s="131" t="s">
        <v>318</v>
      </c>
      <c r="C35" s="179">
        <f t="shared" si="0"/>
        <v>0</v>
      </c>
      <c r="D35" s="181"/>
      <c r="E35" s="181"/>
      <c r="F35" s="181"/>
      <c r="G35" s="181"/>
      <c r="H35" s="181"/>
      <c r="I35" s="181"/>
    </row>
    <row r="36" spans="1:9" ht="15" customHeight="1">
      <c r="A36" s="129" t="s">
        <v>404</v>
      </c>
      <c r="B36" s="131" t="s">
        <v>318</v>
      </c>
      <c r="C36" s="179">
        <f t="shared" si="0"/>
        <v>12750</v>
      </c>
      <c r="D36" s="181">
        <v>12750</v>
      </c>
      <c r="E36" s="181"/>
      <c r="F36" s="181"/>
      <c r="G36" s="181"/>
      <c r="H36" s="181"/>
      <c r="I36" s="181"/>
    </row>
    <row r="37" spans="1:9" ht="15" customHeight="1">
      <c r="A37" s="129" t="s">
        <v>405</v>
      </c>
      <c r="B37" s="131" t="s">
        <v>318</v>
      </c>
      <c r="C37" s="179">
        <f t="shared" si="0"/>
        <v>30600</v>
      </c>
      <c r="D37" s="181">
        <v>30600</v>
      </c>
      <c r="E37" s="181"/>
      <c r="F37" s="181"/>
      <c r="G37" s="181"/>
      <c r="H37" s="181"/>
      <c r="I37" s="181"/>
    </row>
    <row r="38" spans="1:9" ht="15" customHeight="1">
      <c r="A38" s="129" t="s">
        <v>406</v>
      </c>
      <c r="B38" s="131"/>
      <c r="C38" s="179">
        <f t="shared" si="0"/>
        <v>2000</v>
      </c>
      <c r="D38" s="181">
        <v>2000</v>
      </c>
      <c r="E38" s="181"/>
      <c r="F38" s="181"/>
      <c r="G38" s="181"/>
      <c r="H38" s="181"/>
      <c r="I38" s="181"/>
    </row>
    <row r="39" spans="1:9" ht="15" customHeight="1">
      <c r="A39" s="129" t="s">
        <v>328</v>
      </c>
      <c r="B39" s="131" t="s">
        <v>318</v>
      </c>
      <c r="C39" s="179">
        <f t="shared" si="0"/>
        <v>0</v>
      </c>
      <c r="D39" s="181"/>
      <c r="E39" s="181"/>
      <c r="F39" s="181"/>
      <c r="G39" s="181"/>
      <c r="H39" s="181"/>
      <c r="I39" s="181"/>
    </row>
    <row r="40" spans="1:9" ht="15" customHeight="1">
      <c r="A40" s="129" t="s">
        <v>402</v>
      </c>
      <c r="B40" s="131" t="s">
        <v>318</v>
      </c>
      <c r="C40" s="179">
        <f t="shared" si="0"/>
        <v>10000</v>
      </c>
      <c r="D40" s="181">
        <v>10000</v>
      </c>
      <c r="E40" s="181"/>
      <c r="F40" s="181"/>
      <c r="G40" s="181"/>
      <c r="H40" s="181"/>
      <c r="I40" s="181"/>
    </row>
    <row r="41" spans="1:9" ht="15" customHeight="1">
      <c r="A41" s="129" t="s">
        <v>410</v>
      </c>
      <c r="B41" s="131" t="s">
        <v>318</v>
      </c>
      <c r="C41" s="179">
        <f>D41+E41+F41+G41+H41</f>
        <v>6000</v>
      </c>
      <c r="D41" s="181">
        <v>6000</v>
      </c>
      <c r="E41" s="181"/>
      <c r="F41" s="181"/>
      <c r="G41" s="181"/>
      <c r="H41" s="181"/>
      <c r="I41" s="181"/>
    </row>
    <row r="42" spans="1:9" ht="15" customHeight="1">
      <c r="A42" s="129" t="s">
        <v>411</v>
      </c>
      <c r="B42" s="131" t="s">
        <v>318</v>
      </c>
      <c r="C42" s="179">
        <f>D42+E42+F42+G42+H42</f>
        <v>0</v>
      </c>
      <c r="D42" s="181">
        <v>0</v>
      </c>
      <c r="E42" s="181"/>
      <c r="F42" s="181"/>
      <c r="G42" s="181"/>
      <c r="H42" s="181"/>
      <c r="I42" s="181"/>
    </row>
    <row r="43" spans="1:9" ht="15" customHeight="1">
      <c r="A43" s="129" t="s">
        <v>412</v>
      </c>
      <c r="B43" s="131" t="s">
        <v>318</v>
      </c>
      <c r="C43" s="179">
        <f>D43+E43+F43+G43+H43</f>
        <v>0</v>
      </c>
      <c r="D43" s="181">
        <v>0</v>
      </c>
      <c r="E43" s="181"/>
      <c r="F43" s="181"/>
      <c r="G43" s="181"/>
      <c r="H43" s="181"/>
      <c r="I43" s="181"/>
    </row>
    <row r="44" spans="1:9" ht="15" customHeight="1">
      <c r="A44" s="129" t="s">
        <v>413</v>
      </c>
      <c r="B44" s="131" t="s">
        <v>318</v>
      </c>
      <c r="C44" s="179">
        <f>D44+E44+F44+G44+H44</f>
        <v>0</v>
      </c>
      <c r="D44" s="181">
        <v>0</v>
      </c>
      <c r="E44" s="181"/>
      <c r="F44" s="181"/>
      <c r="G44" s="181"/>
      <c r="H44" s="181"/>
      <c r="I44" s="181"/>
    </row>
    <row r="45" spans="1:9" ht="15" customHeight="1">
      <c r="A45" s="129" t="s">
        <v>329</v>
      </c>
      <c r="B45" s="131">
        <v>226</v>
      </c>
      <c r="C45" s="179">
        <f t="shared" si="0"/>
        <v>146448.85999999999</v>
      </c>
      <c r="D45" s="180">
        <f>SUM(D49:D54)</f>
        <v>132300</v>
      </c>
      <c r="E45" s="181"/>
      <c r="F45" s="181"/>
      <c r="G45" s="181"/>
      <c r="H45" s="180">
        <f>H49</f>
        <v>14148.86</v>
      </c>
      <c r="I45" s="181"/>
    </row>
    <row r="46" spans="1:9" ht="15" customHeight="1">
      <c r="A46" s="129" t="s">
        <v>8</v>
      </c>
      <c r="B46" s="139"/>
      <c r="C46" s="179">
        <f t="shared" si="0"/>
        <v>0</v>
      </c>
      <c r="D46" s="181"/>
      <c r="E46" s="181"/>
      <c r="F46" s="181"/>
      <c r="G46" s="181"/>
      <c r="H46" s="181"/>
      <c r="I46" s="181"/>
    </row>
    <row r="47" spans="1:9" ht="15" customHeight="1">
      <c r="A47" s="129" t="s">
        <v>330</v>
      </c>
      <c r="B47" s="140" t="s">
        <v>353</v>
      </c>
      <c r="C47" s="179">
        <f t="shared" si="0"/>
        <v>0</v>
      </c>
      <c r="D47" s="181"/>
      <c r="E47" s="181"/>
      <c r="F47" s="181"/>
      <c r="G47" s="181"/>
      <c r="H47" s="181"/>
      <c r="I47" s="181"/>
    </row>
    <row r="48" spans="1:9" ht="15" customHeight="1">
      <c r="A48" s="129" t="s">
        <v>331</v>
      </c>
      <c r="B48" s="131" t="s">
        <v>318</v>
      </c>
      <c r="C48" s="179">
        <f t="shared" si="0"/>
        <v>0</v>
      </c>
      <c r="D48" s="181"/>
      <c r="E48" s="181"/>
      <c r="F48" s="181"/>
      <c r="G48" s="181"/>
      <c r="H48" s="181"/>
      <c r="I48" s="181"/>
    </row>
    <row r="49" spans="1:9" ht="15" customHeight="1">
      <c r="A49" s="129" t="s">
        <v>332</v>
      </c>
      <c r="B49" s="131" t="s">
        <v>318</v>
      </c>
      <c r="C49" s="179">
        <f t="shared" si="0"/>
        <v>14148.86</v>
      </c>
      <c r="D49" s="181">
        <v>0</v>
      </c>
      <c r="E49" s="181"/>
      <c r="F49" s="181"/>
      <c r="G49" s="181"/>
      <c r="H49" s="181">
        <v>14148.86</v>
      </c>
      <c r="I49" s="181"/>
    </row>
    <row r="50" spans="1:9" ht="15" customHeight="1">
      <c r="A50" s="129" t="s">
        <v>407</v>
      </c>
      <c r="B50" s="131" t="s">
        <v>318</v>
      </c>
      <c r="C50" s="179">
        <f t="shared" si="0"/>
        <v>6000</v>
      </c>
      <c r="D50" s="181">
        <v>6000</v>
      </c>
      <c r="E50" s="181"/>
      <c r="F50" s="181"/>
      <c r="G50" s="181"/>
      <c r="H50" s="181"/>
      <c r="I50" s="181"/>
    </row>
    <row r="51" spans="1:9" ht="15" customHeight="1">
      <c r="A51" s="129" t="s">
        <v>408</v>
      </c>
      <c r="B51" s="131" t="s">
        <v>318</v>
      </c>
      <c r="C51" s="179">
        <f t="shared" si="0"/>
        <v>10000</v>
      </c>
      <c r="D51" s="181">
        <v>10000</v>
      </c>
      <c r="E51" s="181"/>
      <c r="F51" s="181"/>
      <c r="G51" s="181"/>
      <c r="H51" s="181"/>
      <c r="I51" s="181"/>
    </row>
    <row r="52" spans="1:9" ht="15" customHeight="1">
      <c r="A52" s="129" t="s">
        <v>409</v>
      </c>
      <c r="B52" s="131" t="s">
        <v>318</v>
      </c>
      <c r="C52" s="179">
        <f t="shared" si="0"/>
        <v>30000</v>
      </c>
      <c r="D52" s="181">
        <v>30000</v>
      </c>
      <c r="E52" s="181"/>
      <c r="F52" s="181"/>
      <c r="G52" s="181"/>
      <c r="H52" s="181"/>
      <c r="I52" s="181"/>
    </row>
    <row r="53" spans="1:9" ht="15" customHeight="1">
      <c r="A53" s="129" t="s">
        <v>462</v>
      </c>
      <c r="B53" s="131" t="s">
        <v>318</v>
      </c>
      <c r="C53" s="179">
        <f t="shared" si="0"/>
        <v>72500</v>
      </c>
      <c r="D53" s="181">
        <v>72500</v>
      </c>
      <c r="E53" s="181"/>
      <c r="F53" s="181"/>
      <c r="G53" s="181"/>
      <c r="H53" s="181"/>
      <c r="I53" s="181"/>
    </row>
    <row r="54" spans="1:9" ht="15" customHeight="1">
      <c r="A54" s="129" t="s">
        <v>463</v>
      </c>
      <c r="B54" s="131" t="s">
        <v>318</v>
      </c>
      <c r="C54" s="179">
        <f t="shared" ref="C54" si="4">D54+E54+F54+G54+H54</f>
        <v>13800</v>
      </c>
      <c r="D54" s="181">
        <v>13800</v>
      </c>
      <c r="E54" s="181"/>
      <c r="F54" s="181"/>
      <c r="G54" s="181"/>
      <c r="H54" s="181"/>
      <c r="I54" s="181"/>
    </row>
    <row r="55" spans="1:9" ht="15" customHeight="1">
      <c r="A55" s="129" t="s">
        <v>417</v>
      </c>
      <c r="B55" s="131">
        <v>262</v>
      </c>
      <c r="C55" s="179">
        <f t="shared" si="0"/>
        <v>53900</v>
      </c>
      <c r="D55" s="181"/>
      <c r="E55" s="181">
        <v>53900</v>
      </c>
      <c r="F55" s="181"/>
      <c r="G55" s="181"/>
      <c r="H55" s="181"/>
      <c r="I55" s="181"/>
    </row>
    <row r="56" spans="1:9" s="138" customFormat="1" ht="15" customHeight="1">
      <c r="A56" s="136" t="s">
        <v>333</v>
      </c>
      <c r="B56" s="137">
        <v>290</v>
      </c>
      <c r="C56" s="183">
        <f>D56+E56+F56+G56+H56</f>
        <v>42160</v>
      </c>
      <c r="D56" s="182">
        <f>D58+D59+D60</f>
        <v>0</v>
      </c>
      <c r="E56" s="182">
        <f t="shared" ref="E56:I56" si="5">E58+E59+E60</f>
        <v>22160</v>
      </c>
      <c r="F56" s="182">
        <f t="shared" si="5"/>
        <v>0</v>
      </c>
      <c r="G56" s="182">
        <f t="shared" si="5"/>
        <v>0</v>
      </c>
      <c r="H56" s="182">
        <f>H58+H59+H60+H61</f>
        <v>20000</v>
      </c>
      <c r="I56" s="182">
        <f t="shared" si="5"/>
        <v>0</v>
      </c>
    </row>
    <row r="57" spans="1:9" ht="26.25" customHeight="1">
      <c r="A57" s="129" t="s">
        <v>8</v>
      </c>
      <c r="B57" s="132"/>
      <c r="C57" s="179">
        <f t="shared" si="0"/>
        <v>0</v>
      </c>
      <c r="D57" s="181"/>
      <c r="E57" s="181"/>
      <c r="F57" s="181"/>
      <c r="G57" s="181"/>
      <c r="H57" s="181"/>
      <c r="I57" s="181"/>
    </row>
    <row r="58" spans="1:9" ht="17.25" customHeight="1">
      <c r="A58" s="129" t="s">
        <v>334</v>
      </c>
      <c r="B58" s="140" t="s">
        <v>353</v>
      </c>
      <c r="C58" s="179">
        <f t="shared" si="0"/>
        <v>0</v>
      </c>
      <c r="D58" s="181"/>
      <c r="E58" s="181"/>
      <c r="F58" s="181"/>
      <c r="G58" s="181"/>
      <c r="H58" s="181"/>
      <c r="I58" s="181"/>
    </row>
    <row r="59" spans="1:9" ht="17.25" customHeight="1">
      <c r="A59" s="129" t="s">
        <v>335</v>
      </c>
      <c r="B59" s="131" t="s">
        <v>318</v>
      </c>
      <c r="C59" s="179">
        <f t="shared" si="0"/>
        <v>32160</v>
      </c>
      <c r="D59" s="181"/>
      <c r="E59" s="181">
        <v>22160</v>
      </c>
      <c r="F59" s="181"/>
      <c r="G59" s="181"/>
      <c r="H59" s="181">
        <v>10000</v>
      </c>
      <c r="I59" s="181"/>
    </row>
    <row r="60" spans="1:9" ht="17.25" customHeight="1">
      <c r="A60" s="129" t="s">
        <v>403</v>
      </c>
      <c r="B60" s="131" t="s">
        <v>318</v>
      </c>
      <c r="C60" s="179">
        <f t="shared" si="0"/>
        <v>0</v>
      </c>
      <c r="D60" s="181"/>
      <c r="E60" s="181"/>
      <c r="F60" s="181"/>
      <c r="G60" s="181"/>
      <c r="H60" s="181"/>
      <c r="I60" s="181"/>
    </row>
    <row r="61" spans="1:9" ht="17.25" customHeight="1">
      <c r="A61" s="129" t="s">
        <v>464</v>
      </c>
      <c r="B61" s="131" t="s">
        <v>318</v>
      </c>
      <c r="C61" s="179">
        <f t="shared" ref="C61" si="6">D61+E61+F61+G61+H61</f>
        <v>10000</v>
      </c>
      <c r="D61" s="181"/>
      <c r="E61" s="181"/>
      <c r="F61" s="181"/>
      <c r="G61" s="181"/>
      <c r="H61" s="181">
        <v>10000</v>
      </c>
      <c r="I61" s="181"/>
    </row>
    <row r="62" spans="1:9" s="138" customFormat="1" ht="26.25" customHeight="1">
      <c r="A62" s="136" t="s">
        <v>336</v>
      </c>
      <c r="B62" s="137">
        <v>300</v>
      </c>
      <c r="C62" s="179">
        <f t="shared" si="0"/>
        <v>404520</v>
      </c>
      <c r="D62" s="182">
        <f>D64+D72+D75+D76</f>
        <v>264520</v>
      </c>
      <c r="E62" s="182">
        <f t="shared" ref="E62:I62" si="7">E64+E72+E75+E76</f>
        <v>0</v>
      </c>
      <c r="F62" s="182">
        <f t="shared" si="7"/>
        <v>0</v>
      </c>
      <c r="G62" s="182">
        <f t="shared" si="7"/>
        <v>0</v>
      </c>
      <c r="H62" s="182">
        <f t="shared" si="7"/>
        <v>140000</v>
      </c>
      <c r="I62" s="182">
        <f t="shared" si="7"/>
        <v>0</v>
      </c>
    </row>
    <row r="63" spans="1:9" ht="26.25" customHeight="1">
      <c r="A63" s="129" t="s">
        <v>4</v>
      </c>
      <c r="B63" s="132"/>
      <c r="C63" s="179">
        <f t="shared" si="0"/>
        <v>0</v>
      </c>
      <c r="D63" s="181"/>
      <c r="E63" s="181"/>
      <c r="F63" s="181"/>
      <c r="G63" s="181"/>
      <c r="H63" s="181"/>
      <c r="I63" s="181"/>
    </row>
    <row r="64" spans="1:9" ht="26.25" customHeight="1">
      <c r="A64" s="129" t="s">
        <v>337</v>
      </c>
      <c r="B64" s="140">
        <v>310</v>
      </c>
      <c r="C64" s="179">
        <f t="shared" si="0"/>
        <v>38570</v>
      </c>
      <c r="D64" s="181">
        <f>D66+D67+D68+D69+D70+D71</f>
        <v>18570</v>
      </c>
      <c r="E64" s="181">
        <f t="shared" ref="E64:H64" si="8">E66+E67+E68+E69+E70+E71</f>
        <v>0</v>
      </c>
      <c r="F64" s="181">
        <f t="shared" si="8"/>
        <v>0</v>
      </c>
      <c r="G64" s="181">
        <f t="shared" si="8"/>
        <v>0</v>
      </c>
      <c r="H64" s="181">
        <f t="shared" si="8"/>
        <v>20000</v>
      </c>
      <c r="I64" s="181">
        <f t="shared" ref="I64" si="9">I66+I67+I68+I69</f>
        <v>0</v>
      </c>
    </row>
    <row r="65" spans="1:9" ht="20.25" customHeight="1">
      <c r="A65" s="129" t="s">
        <v>8</v>
      </c>
      <c r="B65" s="139"/>
      <c r="C65" s="179">
        <f t="shared" si="0"/>
        <v>0</v>
      </c>
      <c r="D65" s="181"/>
      <c r="E65" s="181"/>
      <c r="F65" s="181"/>
      <c r="G65" s="181"/>
      <c r="H65" s="181"/>
      <c r="I65" s="181"/>
    </row>
    <row r="66" spans="1:9" ht="20.25" customHeight="1">
      <c r="A66" s="129" t="s">
        <v>338</v>
      </c>
      <c r="B66" s="140" t="s">
        <v>353</v>
      </c>
      <c r="C66" s="179">
        <f t="shared" si="0"/>
        <v>0</v>
      </c>
      <c r="D66" s="181"/>
      <c r="E66" s="181"/>
      <c r="F66" s="181"/>
      <c r="G66" s="181"/>
      <c r="H66" s="181"/>
      <c r="I66" s="181"/>
    </row>
    <row r="67" spans="1:9" ht="20.25" customHeight="1">
      <c r="A67" s="129" t="s">
        <v>339</v>
      </c>
      <c r="B67" s="131" t="s">
        <v>318</v>
      </c>
      <c r="C67" s="179">
        <f t="shared" si="0"/>
        <v>0</v>
      </c>
      <c r="D67" s="181"/>
      <c r="E67" s="181"/>
      <c r="F67" s="181"/>
      <c r="G67" s="181"/>
      <c r="H67" s="181"/>
      <c r="I67" s="181"/>
    </row>
    <row r="68" spans="1:9" ht="20.25" customHeight="1">
      <c r="A68" s="129" t="s">
        <v>340</v>
      </c>
      <c r="B68" s="131" t="s">
        <v>318</v>
      </c>
      <c r="C68" s="179">
        <f t="shared" si="0"/>
        <v>0</v>
      </c>
      <c r="D68" s="181"/>
      <c r="E68" s="181"/>
      <c r="F68" s="181"/>
      <c r="G68" s="181"/>
      <c r="H68" s="181"/>
      <c r="I68" s="181"/>
    </row>
    <row r="69" spans="1:9" ht="34.5" customHeight="1">
      <c r="A69" s="129" t="s">
        <v>341</v>
      </c>
      <c r="B69" s="131" t="s">
        <v>318</v>
      </c>
      <c r="C69" s="179">
        <f t="shared" si="0"/>
        <v>0</v>
      </c>
      <c r="D69" s="181"/>
      <c r="E69" s="181"/>
      <c r="F69" s="181"/>
      <c r="G69" s="181"/>
      <c r="H69" s="181"/>
      <c r="I69" s="181"/>
    </row>
    <row r="70" spans="1:9" ht="34.5" customHeight="1">
      <c r="A70" s="129" t="s">
        <v>414</v>
      </c>
      <c r="B70" s="131" t="s">
        <v>318</v>
      </c>
      <c r="C70" s="179">
        <f t="shared" si="0"/>
        <v>6000</v>
      </c>
      <c r="D70" s="181">
        <v>6000</v>
      </c>
      <c r="E70" s="181"/>
      <c r="F70" s="181"/>
      <c r="G70" s="181"/>
      <c r="H70" s="181"/>
      <c r="I70" s="181"/>
    </row>
    <row r="71" spans="1:9" ht="34.5" customHeight="1">
      <c r="A71" s="129" t="s">
        <v>415</v>
      </c>
      <c r="B71" s="131" t="s">
        <v>318</v>
      </c>
      <c r="C71" s="179">
        <f t="shared" si="0"/>
        <v>32570</v>
      </c>
      <c r="D71" s="181">
        <v>12570</v>
      </c>
      <c r="E71" s="181"/>
      <c r="F71" s="181"/>
      <c r="G71" s="181"/>
      <c r="H71" s="181">
        <v>20000</v>
      </c>
      <c r="I71" s="181"/>
    </row>
    <row r="72" spans="1:9" ht="30" customHeight="1">
      <c r="A72" s="129" t="s">
        <v>342</v>
      </c>
      <c r="B72" s="131">
        <v>320</v>
      </c>
      <c r="C72" s="179">
        <f t="shared" si="0"/>
        <v>0</v>
      </c>
      <c r="D72" s="181"/>
      <c r="E72" s="181"/>
      <c r="F72" s="181"/>
      <c r="G72" s="181"/>
      <c r="H72" s="181"/>
      <c r="I72" s="181"/>
    </row>
    <row r="73" spans="1:9" ht="20.25" customHeight="1">
      <c r="A73" s="129" t="s">
        <v>8</v>
      </c>
      <c r="B73" s="141"/>
      <c r="C73" s="179">
        <f t="shared" si="0"/>
        <v>0</v>
      </c>
      <c r="D73" s="181"/>
      <c r="E73" s="181"/>
      <c r="F73" s="181"/>
      <c r="G73" s="181"/>
      <c r="H73" s="181"/>
      <c r="I73" s="181"/>
    </row>
    <row r="74" spans="1:9" ht="28.5" customHeight="1">
      <c r="A74" s="129" t="s">
        <v>343</v>
      </c>
      <c r="B74" s="132"/>
      <c r="C74" s="179">
        <f t="shared" si="0"/>
        <v>0</v>
      </c>
      <c r="D74" s="181"/>
      <c r="E74" s="181"/>
      <c r="F74" s="181"/>
      <c r="G74" s="181"/>
      <c r="H74" s="181"/>
      <c r="I74" s="181"/>
    </row>
    <row r="75" spans="1:9" ht="20.25" customHeight="1">
      <c r="A75" s="129" t="s">
        <v>344</v>
      </c>
      <c r="B75" s="131">
        <v>330</v>
      </c>
      <c r="C75" s="179">
        <f t="shared" si="0"/>
        <v>0</v>
      </c>
      <c r="D75" s="181"/>
      <c r="E75" s="181"/>
      <c r="F75" s="181"/>
      <c r="G75" s="181"/>
      <c r="H75" s="181"/>
      <c r="I75" s="181"/>
    </row>
    <row r="76" spans="1:9" ht="20.25" customHeight="1">
      <c r="A76" s="129" t="s">
        <v>345</v>
      </c>
      <c r="B76" s="131">
        <v>340</v>
      </c>
      <c r="C76" s="179">
        <f>D76+E76+F76+G76+H76</f>
        <v>365950</v>
      </c>
      <c r="D76" s="181">
        <f>SUM(D77:D84)</f>
        <v>245950</v>
      </c>
      <c r="E76" s="181">
        <f t="shared" ref="E76:I76" si="10">SUM(E77:E84)</f>
        <v>0</v>
      </c>
      <c r="F76" s="181">
        <f t="shared" si="10"/>
        <v>0</v>
      </c>
      <c r="G76" s="181">
        <f t="shared" si="10"/>
        <v>0</v>
      </c>
      <c r="H76" s="181">
        <f t="shared" si="10"/>
        <v>120000</v>
      </c>
      <c r="I76" s="181">
        <f t="shared" si="10"/>
        <v>0</v>
      </c>
    </row>
    <row r="77" spans="1:9" ht="20.25" customHeight="1">
      <c r="A77" s="129" t="s">
        <v>8</v>
      </c>
      <c r="B77" s="139"/>
      <c r="C77" s="179">
        <f t="shared" si="0"/>
        <v>0</v>
      </c>
      <c r="D77" s="181"/>
      <c r="E77" s="181"/>
      <c r="F77" s="181"/>
      <c r="G77" s="181"/>
      <c r="H77" s="181"/>
      <c r="I77" s="181"/>
    </row>
    <row r="78" spans="1:9">
      <c r="A78" s="129" t="s">
        <v>346</v>
      </c>
      <c r="B78" s="131" t="s">
        <v>318</v>
      </c>
      <c r="C78" s="179">
        <f t="shared" si="0"/>
        <v>3800</v>
      </c>
      <c r="D78" s="181">
        <v>3800</v>
      </c>
      <c r="E78" s="181"/>
      <c r="F78" s="181"/>
      <c r="G78" s="181"/>
      <c r="H78" s="181"/>
      <c r="I78" s="181"/>
    </row>
    <row r="79" spans="1:9" ht="23.25" customHeight="1">
      <c r="A79" s="129" t="s">
        <v>347</v>
      </c>
      <c r="B79" s="131" t="s">
        <v>318</v>
      </c>
      <c r="C79" s="179">
        <f t="shared" si="0"/>
        <v>200700</v>
      </c>
      <c r="D79" s="181">
        <v>140700</v>
      </c>
      <c r="E79" s="181"/>
      <c r="F79" s="181"/>
      <c r="G79" s="181"/>
      <c r="H79" s="181">
        <v>60000</v>
      </c>
      <c r="I79" s="181"/>
    </row>
    <row r="80" spans="1:9" ht="23.25" customHeight="1">
      <c r="A80" s="129" t="s">
        <v>360</v>
      </c>
      <c r="B80" s="131" t="s">
        <v>353</v>
      </c>
      <c r="C80" s="179">
        <f t="shared" si="0"/>
        <v>0</v>
      </c>
      <c r="D80" s="181"/>
      <c r="E80" s="181"/>
      <c r="F80" s="181"/>
      <c r="G80" s="181"/>
      <c r="H80" s="181"/>
      <c r="I80" s="181"/>
    </row>
    <row r="81" spans="1:9" ht="23.25" customHeight="1">
      <c r="A81" s="129" t="s">
        <v>361</v>
      </c>
      <c r="B81" s="131" t="s">
        <v>353</v>
      </c>
      <c r="C81" s="179">
        <f t="shared" si="0"/>
        <v>0</v>
      </c>
      <c r="D81" s="181"/>
      <c r="E81" s="181"/>
      <c r="F81" s="181"/>
      <c r="G81" s="181"/>
      <c r="H81" s="181"/>
      <c r="I81" s="181"/>
    </row>
    <row r="82" spans="1:9" ht="23.25" customHeight="1">
      <c r="A82" s="129" t="s">
        <v>362</v>
      </c>
      <c r="B82" s="131" t="s">
        <v>353</v>
      </c>
      <c r="C82" s="179">
        <f t="shared" si="0"/>
        <v>0</v>
      </c>
      <c r="D82" s="181"/>
      <c r="E82" s="181"/>
      <c r="F82" s="181"/>
      <c r="G82" s="181"/>
      <c r="H82" s="181"/>
      <c r="I82" s="181"/>
    </row>
    <row r="83" spans="1:9" ht="23.25" customHeight="1">
      <c r="A83" s="129" t="s">
        <v>363</v>
      </c>
      <c r="B83" s="131" t="s">
        <v>353</v>
      </c>
      <c r="C83" s="179">
        <f t="shared" si="0"/>
        <v>0</v>
      </c>
      <c r="D83" s="181"/>
      <c r="E83" s="181"/>
      <c r="F83" s="181"/>
      <c r="G83" s="181"/>
      <c r="H83" s="181"/>
      <c r="I83" s="181"/>
    </row>
    <row r="84" spans="1:9" ht="23.25" customHeight="1">
      <c r="A84" s="129" t="s">
        <v>364</v>
      </c>
      <c r="B84" s="131" t="s">
        <v>353</v>
      </c>
      <c r="C84" s="179">
        <f t="shared" si="0"/>
        <v>161450</v>
      </c>
      <c r="D84" s="181">
        <v>101450</v>
      </c>
      <c r="E84" s="181"/>
      <c r="F84" s="181"/>
      <c r="G84" s="181"/>
      <c r="H84" s="181">
        <v>60000</v>
      </c>
      <c r="I84" s="181"/>
    </row>
    <row r="87" spans="1:9">
      <c r="C87" t="s">
        <v>381</v>
      </c>
      <c r="F87" s="161"/>
      <c r="G87" s="161"/>
      <c r="H87" s="161" t="s">
        <v>389</v>
      </c>
      <c r="I87" s="161"/>
    </row>
    <row r="88" spans="1:9">
      <c r="F88" s="318" t="s">
        <v>382</v>
      </c>
      <c r="G88" s="318"/>
      <c r="H88" s="319" t="s">
        <v>52</v>
      </c>
      <c r="I88" s="319"/>
    </row>
    <row r="90" spans="1:9">
      <c r="C90" t="s">
        <v>383</v>
      </c>
      <c r="F90" s="161"/>
      <c r="G90" s="161"/>
      <c r="H90" s="161" t="s">
        <v>391</v>
      </c>
      <c r="I90" s="161"/>
    </row>
    <row r="91" spans="1:9">
      <c r="F91" s="318" t="s">
        <v>382</v>
      </c>
      <c r="G91" s="318"/>
      <c r="H91" s="319" t="s">
        <v>52</v>
      </c>
      <c r="I91" s="319"/>
    </row>
    <row r="94" spans="1:9">
      <c r="C94" t="s">
        <v>384</v>
      </c>
    </row>
    <row r="96" spans="1:9">
      <c r="F96" t="s">
        <v>385</v>
      </c>
      <c r="G96" t="s">
        <v>386</v>
      </c>
    </row>
    <row r="98" spans="6:9">
      <c r="F98" s="161"/>
      <c r="G98" s="161"/>
      <c r="H98" s="161" t="s">
        <v>390</v>
      </c>
      <c r="I98" s="161"/>
    </row>
    <row r="99" spans="6:9">
      <c r="F99" s="318" t="s">
        <v>382</v>
      </c>
      <c r="G99" s="318"/>
      <c r="H99" s="319" t="s">
        <v>52</v>
      </c>
      <c r="I99" s="319"/>
    </row>
  </sheetData>
  <mergeCells count="17">
    <mergeCell ref="F99:G99"/>
    <mergeCell ref="H99:I99"/>
    <mergeCell ref="A4:A7"/>
    <mergeCell ref="B4:B7"/>
    <mergeCell ref="C4:I4"/>
    <mergeCell ref="C5:C7"/>
    <mergeCell ref="D5:I5"/>
    <mergeCell ref="D6:D7"/>
    <mergeCell ref="E6:E7"/>
    <mergeCell ref="F6:F7"/>
    <mergeCell ref="G6:G7"/>
    <mergeCell ref="H6:I6"/>
    <mergeCell ref="A2:I2"/>
    <mergeCell ref="F88:G88"/>
    <mergeCell ref="H88:I88"/>
    <mergeCell ref="F91:G91"/>
    <mergeCell ref="H91:I91"/>
  </mergeCells>
  <hyperlinks>
    <hyperlink ref="E6" r:id="rId1" display="consultantplus://offline/ref=F58DEF7355E9E7725729707F5FE5B6AFCD72291486C430D56445AA4CCCB5696B84943F09672254I4H"/>
  </hyperlinks>
  <pageMargins left="0.70866141732283472" right="0.23622047244094491" top="0.28999999999999998" bottom="0.24" header="0.31496062992125984" footer="0.31496062992125984"/>
  <pageSetup paperSize="9" scale="45" orientation="portrait" r:id="rId2"/>
  <rowBreaks count="1" manualBreakCount="1">
    <brk id="5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F32"/>
  <sheetViews>
    <sheetView topLeftCell="A10" zoomScaleSheetLayoutView="100" workbookViewId="0">
      <selection activeCell="FF35" sqref="FF35"/>
    </sheetView>
  </sheetViews>
  <sheetFormatPr defaultColWidth="0.85546875" defaultRowHeight="12.75"/>
  <cols>
    <col min="1" max="22" width="0.85546875" style="17"/>
    <col min="23" max="23" width="7.42578125" style="17" customWidth="1"/>
    <col min="24" max="160" width="0.85546875" style="17"/>
    <col min="161" max="162" width="8.85546875" style="17" customWidth="1"/>
    <col min="163" max="16384" width="0.85546875" style="17"/>
  </cols>
  <sheetData>
    <row r="2" spans="1:162" s="2" customFormat="1" ht="15.75">
      <c r="FD2" s="77"/>
      <c r="FE2" s="77"/>
      <c r="FF2" s="145" t="s">
        <v>370</v>
      </c>
    </row>
    <row r="3" spans="1:162" s="2" customFormat="1" ht="14.25" customHeight="1"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47"/>
      <c r="DM3" s="147"/>
      <c r="DN3" s="147"/>
      <c r="DO3" s="147"/>
      <c r="DP3" s="147"/>
      <c r="DQ3" s="147"/>
      <c r="DR3" s="147"/>
      <c r="DS3" s="147"/>
      <c r="DT3" s="147"/>
      <c r="DU3" s="147"/>
      <c r="DV3" s="147"/>
      <c r="DW3" s="147"/>
      <c r="DX3" s="147"/>
      <c r="DY3" s="147"/>
      <c r="DZ3" s="147"/>
      <c r="EA3" s="147"/>
      <c r="EB3" s="147"/>
      <c r="EC3" s="147"/>
      <c r="ED3" s="147"/>
      <c r="EE3" s="147"/>
      <c r="EF3" s="147"/>
      <c r="EG3" s="147"/>
      <c r="EH3" s="147"/>
      <c r="EI3" s="147"/>
      <c r="EJ3" s="147"/>
      <c r="EK3" s="147"/>
      <c r="EL3" s="147"/>
      <c r="EM3" s="147"/>
      <c r="EN3" s="147"/>
      <c r="EO3" s="147"/>
      <c r="EP3" s="147"/>
      <c r="EQ3" s="147"/>
      <c r="ER3" s="147"/>
      <c r="ES3" s="147"/>
      <c r="ET3" s="147"/>
      <c r="EU3" s="147"/>
      <c r="EV3" s="147"/>
      <c r="EW3" s="147"/>
      <c r="EX3" s="147"/>
      <c r="EY3" s="147"/>
      <c r="EZ3" s="147"/>
      <c r="FA3" s="147"/>
      <c r="FB3" s="147"/>
      <c r="FC3" s="147"/>
      <c r="FD3" s="78"/>
      <c r="FE3" s="78"/>
      <c r="FF3" s="145" t="s">
        <v>366</v>
      </c>
    </row>
    <row r="4" spans="1:162" ht="15.75" customHeight="1">
      <c r="FD4" s="78"/>
      <c r="FE4" s="78"/>
      <c r="FF4" s="145" t="s">
        <v>367</v>
      </c>
    </row>
    <row r="5" spans="1:162" s="75" customFormat="1" ht="15.75">
      <c r="FD5" s="78"/>
      <c r="FE5" s="78"/>
      <c r="FF5" s="145" t="s">
        <v>368</v>
      </c>
    </row>
    <row r="6" spans="1:162" ht="15.75">
      <c r="FD6" s="78"/>
      <c r="FE6" s="78"/>
      <c r="FF6" s="145" t="s">
        <v>372</v>
      </c>
    </row>
    <row r="7" spans="1:162" s="80" customFormat="1" ht="15.75">
      <c r="FD7" s="78"/>
      <c r="FE7" s="78"/>
      <c r="FF7" s="145" t="s">
        <v>128</v>
      </c>
    </row>
    <row r="8" spans="1:162" ht="15.75">
      <c r="FD8" s="78"/>
      <c r="FE8" s="78"/>
      <c r="FF8" s="145" t="s">
        <v>369</v>
      </c>
    </row>
    <row r="9" spans="1:162" ht="15.75">
      <c r="FD9" s="78"/>
      <c r="FE9" s="78"/>
      <c r="FF9" s="145"/>
    </row>
    <row r="10" spans="1:162" ht="15.75">
      <c r="FD10" s="78"/>
      <c r="FE10" s="78"/>
      <c r="FF10" s="145"/>
    </row>
    <row r="11" spans="1:162" s="81" customFormat="1" ht="15.75">
      <c r="A11" s="363" t="s">
        <v>444</v>
      </c>
      <c r="B11" s="363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63"/>
      <c r="X11" s="363"/>
      <c r="Y11" s="363"/>
      <c r="Z11" s="363"/>
      <c r="AA11" s="363"/>
      <c r="AB11" s="363"/>
      <c r="AC11" s="363"/>
      <c r="AD11" s="363"/>
      <c r="AE11" s="363"/>
      <c r="AF11" s="363"/>
      <c r="AG11" s="363"/>
      <c r="AH11" s="363"/>
      <c r="AI11" s="363"/>
      <c r="AJ11" s="363"/>
      <c r="AK11" s="363"/>
      <c r="AL11" s="363"/>
      <c r="AM11" s="363"/>
      <c r="AN11" s="363"/>
      <c r="AO11" s="363"/>
      <c r="AP11" s="363"/>
      <c r="AQ11" s="363"/>
      <c r="AR11" s="363"/>
      <c r="AS11" s="363"/>
      <c r="AT11" s="363"/>
      <c r="AU11" s="363"/>
      <c r="AV11" s="363"/>
      <c r="AW11" s="363"/>
      <c r="AX11" s="363"/>
      <c r="AY11" s="363"/>
      <c r="AZ11" s="363"/>
      <c r="BA11" s="363"/>
      <c r="BB11" s="363"/>
      <c r="BC11" s="363"/>
      <c r="BD11" s="363"/>
      <c r="BE11" s="363"/>
      <c r="BF11" s="363"/>
      <c r="BG11" s="363"/>
      <c r="BH11" s="363"/>
      <c r="BI11" s="363"/>
      <c r="BJ11" s="363"/>
      <c r="BK11" s="363"/>
      <c r="BL11" s="363"/>
      <c r="BM11" s="363"/>
      <c r="BN11" s="363"/>
      <c r="BO11" s="363"/>
      <c r="BP11" s="363"/>
      <c r="BQ11" s="363"/>
      <c r="BR11" s="363"/>
      <c r="BS11" s="363"/>
      <c r="BT11" s="363"/>
      <c r="BU11" s="363"/>
      <c r="BV11" s="363"/>
      <c r="BW11" s="363"/>
      <c r="BX11" s="363"/>
      <c r="BY11" s="363"/>
      <c r="BZ11" s="363"/>
      <c r="CA11" s="363"/>
      <c r="CB11" s="363"/>
      <c r="CC11" s="363"/>
      <c r="CD11" s="363"/>
      <c r="CE11" s="363"/>
      <c r="CF11" s="363"/>
      <c r="CG11" s="363"/>
      <c r="CH11" s="363"/>
      <c r="CI11" s="363"/>
      <c r="CJ11" s="363"/>
      <c r="CK11" s="363"/>
      <c r="CL11" s="363"/>
      <c r="CM11" s="363"/>
      <c r="CN11" s="363"/>
      <c r="CO11" s="363"/>
      <c r="CP11" s="363"/>
      <c r="CQ11" s="363"/>
      <c r="CR11" s="363"/>
      <c r="CS11" s="363"/>
      <c r="CT11" s="363"/>
      <c r="CU11" s="363"/>
      <c r="CV11" s="363"/>
      <c r="CW11" s="363"/>
      <c r="CX11" s="363"/>
      <c r="CY11" s="363"/>
      <c r="CZ11" s="363"/>
      <c r="DA11" s="363"/>
      <c r="DB11" s="363"/>
      <c r="DC11" s="363"/>
      <c r="DD11" s="363"/>
      <c r="DE11" s="363"/>
      <c r="DF11" s="363"/>
      <c r="DG11" s="363"/>
      <c r="DH11" s="363"/>
      <c r="DI11" s="363"/>
      <c r="DJ11" s="363"/>
      <c r="DK11" s="363"/>
      <c r="DL11" s="363"/>
      <c r="DM11" s="363"/>
      <c r="DN11" s="363"/>
      <c r="DO11" s="363"/>
      <c r="DP11" s="363"/>
      <c r="DQ11" s="363"/>
      <c r="DR11" s="363"/>
      <c r="DS11" s="363"/>
      <c r="DT11" s="363"/>
      <c r="DU11" s="363"/>
      <c r="DV11" s="363"/>
      <c r="DW11" s="363"/>
      <c r="DX11" s="363"/>
      <c r="DY11" s="363"/>
      <c r="DZ11" s="363"/>
      <c r="EA11" s="363"/>
      <c r="EB11" s="363"/>
      <c r="EC11" s="363"/>
      <c r="ED11" s="363"/>
      <c r="EE11" s="363"/>
      <c r="EF11" s="363"/>
      <c r="EG11" s="363"/>
      <c r="EH11" s="363"/>
      <c r="EI11" s="363"/>
      <c r="EJ11" s="363"/>
      <c r="EK11" s="363"/>
      <c r="EL11" s="363"/>
      <c r="EM11" s="363"/>
      <c r="EN11" s="363"/>
      <c r="EO11" s="363"/>
      <c r="EP11" s="363"/>
      <c r="EQ11" s="363"/>
      <c r="ER11" s="363"/>
      <c r="ES11" s="363"/>
      <c r="ET11" s="363"/>
      <c r="EU11" s="363"/>
      <c r="EV11" s="363"/>
      <c r="EW11" s="363"/>
      <c r="EX11" s="363"/>
      <c r="EY11" s="363"/>
      <c r="EZ11" s="363"/>
      <c r="FA11" s="363"/>
      <c r="FB11" s="363"/>
      <c r="FC11" s="363"/>
      <c r="FD11" s="363"/>
      <c r="FE11" s="363"/>
    </row>
    <row r="13" spans="1:162" s="80" customFormat="1" ht="15">
      <c r="A13" s="364" t="s">
        <v>216</v>
      </c>
      <c r="B13" s="364"/>
      <c r="C13" s="364"/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4"/>
      <c r="AG13" s="364"/>
      <c r="AH13" s="364"/>
      <c r="AI13" s="364"/>
      <c r="AJ13" s="364"/>
      <c r="AK13" s="364"/>
      <c r="AL13" s="364"/>
      <c r="AM13" s="364"/>
      <c r="AN13" s="364"/>
      <c r="AO13" s="364"/>
      <c r="AP13" s="364"/>
      <c r="AQ13" s="364"/>
      <c r="AR13" s="364"/>
      <c r="AS13" s="364"/>
      <c r="AT13" s="364"/>
      <c r="AU13" s="364"/>
      <c r="AV13" s="364"/>
      <c r="AW13" s="364"/>
      <c r="AX13" s="364"/>
      <c r="AY13" s="364"/>
      <c r="AZ13" s="364"/>
      <c r="BA13" s="364"/>
      <c r="BB13" s="364"/>
      <c r="BC13" s="364"/>
      <c r="BD13" s="364"/>
      <c r="BE13" s="364"/>
      <c r="BF13" s="364"/>
      <c r="BG13" s="364"/>
      <c r="BH13" s="364"/>
      <c r="BI13" s="364"/>
      <c r="BJ13" s="364"/>
      <c r="BK13" s="364"/>
      <c r="BL13" s="364"/>
      <c r="BM13" s="364"/>
      <c r="BN13" s="364"/>
      <c r="BO13" s="364"/>
      <c r="BP13" s="364"/>
      <c r="BQ13" s="364"/>
      <c r="BR13" s="364"/>
      <c r="BS13" s="364"/>
      <c r="BT13" s="364"/>
      <c r="BU13" s="364"/>
      <c r="BV13" s="364"/>
      <c r="BW13" s="364"/>
      <c r="BX13" s="364"/>
      <c r="BY13" s="364"/>
      <c r="BZ13" s="364"/>
      <c r="CA13" s="364"/>
      <c r="CB13" s="364"/>
      <c r="CC13" s="364"/>
      <c r="CD13" s="364"/>
      <c r="CE13" s="364"/>
      <c r="CF13" s="364"/>
      <c r="CG13" s="364"/>
      <c r="CH13" s="364"/>
      <c r="CI13" s="364"/>
      <c r="CJ13" s="364"/>
      <c r="CK13" s="364"/>
      <c r="CL13" s="364"/>
      <c r="CM13" s="364"/>
      <c r="CN13" s="364"/>
      <c r="CO13" s="364"/>
      <c r="CP13" s="364"/>
      <c r="CQ13" s="364"/>
      <c r="CR13" s="364"/>
      <c r="CS13" s="364"/>
      <c r="CT13" s="364"/>
      <c r="CU13" s="364"/>
      <c r="CV13" s="364"/>
      <c r="CW13" s="364"/>
      <c r="CX13" s="364"/>
      <c r="CY13" s="364"/>
      <c r="CZ13" s="364"/>
      <c r="DA13" s="364"/>
      <c r="DB13" s="364"/>
      <c r="DC13" s="364"/>
      <c r="DD13" s="364"/>
      <c r="DE13" s="364"/>
      <c r="DF13" s="364"/>
      <c r="DG13" s="364"/>
      <c r="DH13" s="364"/>
      <c r="DI13" s="364"/>
      <c r="DJ13" s="364"/>
      <c r="DK13" s="364"/>
      <c r="DL13" s="364"/>
      <c r="DM13" s="364"/>
      <c r="DN13" s="364"/>
      <c r="DO13" s="364"/>
      <c r="DP13" s="364"/>
      <c r="DQ13" s="364"/>
      <c r="DR13" s="364"/>
      <c r="DS13" s="364"/>
      <c r="DT13" s="364"/>
      <c r="DU13" s="364"/>
      <c r="DV13" s="364"/>
      <c r="DW13" s="364"/>
      <c r="DX13" s="364"/>
      <c r="DY13" s="364"/>
      <c r="DZ13" s="364"/>
      <c r="EA13" s="364"/>
      <c r="EB13" s="364"/>
      <c r="EC13" s="364"/>
      <c r="ED13" s="364"/>
      <c r="EE13" s="364"/>
      <c r="EF13" s="364"/>
      <c r="EG13" s="364"/>
      <c r="EH13" s="364"/>
      <c r="EI13" s="364"/>
      <c r="EJ13" s="364"/>
      <c r="EK13" s="364"/>
      <c r="EL13" s="364"/>
      <c r="EM13" s="364"/>
      <c r="EN13" s="364"/>
      <c r="EO13" s="364"/>
      <c r="EP13" s="364"/>
      <c r="EQ13" s="364"/>
      <c r="ER13" s="364"/>
      <c r="ES13" s="364"/>
      <c r="ET13" s="364"/>
      <c r="EU13" s="364"/>
      <c r="EV13" s="364"/>
      <c r="EW13" s="364"/>
      <c r="EX13" s="364"/>
      <c r="EY13" s="364"/>
      <c r="EZ13" s="364"/>
      <c r="FA13" s="364"/>
      <c r="FB13" s="364"/>
      <c r="FC13" s="364"/>
      <c r="FD13" s="364"/>
      <c r="FE13" s="364"/>
    </row>
    <row r="14" spans="1:162" ht="6" customHeight="1"/>
    <row r="15" spans="1:162" s="82" customFormat="1" ht="14.25">
      <c r="A15" s="142" t="s">
        <v>217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365" t="s">
        <v>439</v>
      </c>
      <c r="Y15" s="365"/>
      <c r="Z15" s="365"/>
      <c r="AA15" s="365"/>
      <c r="AB15" s="365"/>
      <c r="AC15" s="365"/>
      <c r="AD15" s="365"/>
      <c r="AE15" s="365"/>
      <c r="AF15" s="365"/>
      <c r="AG15" s="365"/>
      <c r="AH15" s="365"/>
      <c r="AI15" s="365"/>
      <c r="AJ15" s="365"/>
      <c r="AK15" s="365"/>
      <c r="AL15" s="365"/>
      <c r="AM15" s="365"/>
      <c r="AN15" s="365"/>
      <c r="AO15" s="365"/>
      <c r="AP15" s="365"/>
      <c r="AQ15" s="365"/>
      <c r="AR15" s="365"/>
      <c r="AS15" s="365"/>
      <c r="AT15" s="365"/>
      <c r="AU15" s="365"/>
      <c r="AV15" s="365"/>
      <c r="AW15" s="365"/>
      <c r="AX15" s="365"/>
      <c r="AY15" s="365"/>
      <c r="AZ15" s="365"/>
      <c r="BA15" s="365"/>
      <c r="BB15" s="365"/>
      <c r="BC15" s="365"/>
      <c r="BD15" s="365"/>
      <c r="BE15" s="365"/>
      <c r="BF15" s="365"/>
      <c r="BG15" s="365"/>
      <c r="BH15" s="365"/>
      <c r="BI15" s="365"/>
      <c r="BJ15" s="365"/>
      <c r="BK15" s="365"/>
      <c r="BL15" s="365"/>
      <c r="BM15" s="365"/>
      <c r="BN15" s="365"/>
      <c r="BO15" s="365"/>
      <c r="BP15" s="365"/>
      <c r="BQ15" s="365"/>
      <c r="BR15" s="365"/>
      <c r="BS15" s="365"/>
      <c r="BT15" s="365"/>
      <c r="BU15" s="365"/>
      <c r="BV15" s="365"/>
      <c r="BW15" s="365"/>
      <c r="BX15" s="365"/>
      <c r="BY15" s="365"/>
      <c r="BZ15" s="365"/>
      <c r="CA15" s="365"/>
      <c r="CB15" s="365"/>
      <c r="CC15" s="365"/>
      <c r="CD15" s="365"/>
      <c r="CE15" s="365"/>
      <c r="CF15" s="365"/>
      <c r="CG15" s="365"/>
      <c r="CH15" s="365"/>
      <c r="CI15" s="365"/>
      <c r="CJ15" s="365"/>
      <c r="CK15" s="365"/>
      <c r="CL15" s="365"/>
      <c r="CM15" s="365"/>
      <c r="CN15" s="365"/>
      <c r="CO15" s="365"/>
      <c r="CP15" s="365"/>
      <c r="CQ15" s="365"/>
      <c r="CR15" s="365"/>
      <c r="CS15" s="365"/>
      <c r="CT15" s="365"/>
      <c r="CU15" s="365"/>
      <c r="CV15" s="365"/>
      <c r="CW15" s="365"/>
      <c r="CX15" s="365"/>
      <c r="CY15" s="365"/>
      <c r="CZ15" s="365"/>
      <c r="DA15" s="365"/>
      <c r="DB15" s="365"/>
      <c r="DC15" s="365"/>
      <c r="DD15" s="365"/>
      <c r="DE15" s="365"/>
      <c r="DF15" s="365"/>
      <c r="DG15" s="365"/>
      <c r="DH15" s="365"/>
      <c r="DI15" s="365"/>
      <c r="DJ15" s="365"/>
      <c r="DK15" s="365"/>
      <c r="DL15" s="365"/>
      <c r="DM15" s="365"/>
      <c r="DN15" s="365"/>
      <c r="DO15" s="365"/>
      <c r="DP15" s="365"/>
      <c r="DQ15" s="365"/>
      <c r="DR15" s="365"/>
      <c r="DS15" s="365"/>
      <c r="DT15" s="365"/>
      <c r="DU15" s="365"/>
      <c r="DV15" s="365"/>
      <c r="DW15" s="365"/>
      <c r="DX15" s="365"/>
      <c r="DY15" s="365"/>
      <c r="DZ15" s="365"/>
      <c r="EA15" s="365"/>
      <c r="EB15" s="365"/>
      <c r="EC15" s="365"/>
      <c r="ED15" s="365"/>
      <c r="EE15" s="365"/>
      <c r="EF15" s="365"/>
      <c r="EG15" s="365"/>
      <c r="EH15" s="365"/>
      <c r="EI15" s="365"/>
      <c r="EJ15" s="365"/>
      <c r="EK15" s="365"/>
      <c r="EL15" s="365"/>
      <c r="EM15" s="365"/>
      <c r="EN15" s="365"/>
      <c r="EO15" s="365"/>
      <c r="EP15" s="365"/>
      <c r="EQ15" s="365"/>
      <c r="ER15" s="365"/>
      <c r="ES15" s="365"/>
      <c r="ET15" s="365"/>
      <c r="EU15" s="365"/>
      <c r="EV15" s="365"/>
      <c r="EW15" s="365"/>
      <c r="EX15" s="365"/>
      <c r="EY15" s="365"/>
      <c r="EZ15" s="365"/>
      <c r="FA15" s="365"/>
      <c r="FB15" s="365"/>
      <c r="FC15" s="365"/>
      <c r="FD15" s="365"/>
      <c r="FE15" s="365"/>
    </row>
    <row r="16" spans="1:162" s="82" customFormat="1" ht="6" customHeight="1">
      <c r="A16" s="142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44"/>
      <c r="DE16" s="144"/>
      <c r="DF16" s="144"/>
      <c r="DG16" s="144"/>
      <c r="DH16" s="144"/>
      <c r="DI16" s="144"/>
      <c r="DJ16" s="144"/>
      <c r="DK16" s="144"/>
      <c r="DL16" s="144"/>
      <c r="DM16" s="144"/>
      <c r="DN16" s="144"/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44"/>
      <c r="ED16" s="144"/>
      <c r="EE16" s="144"/>
      <c r="EF16" s="144"/>
      <c r="EG16" s="144"/>
      <c r="EH16" s="144"/>
      <c r="EI16" s="144"/>
      <c r="EJ16" s="144"/>
      <c r="EK16" s="144"/>
      <c r="EL16" s="144"/>
      <c r="EM16" s="144"/>
      <c r="EN16" s="144"/>
      <c r="EO16" s="144"/>
      <c r="EP16" s="144"/>
      <c r="EQ16" s="144"/>
      <c r="ER16" s="144"/>
      <c r="ES16" s="144"/>
      <c r="ET16" s="144"/>
      <c r="EU16" s="144"/>
      <c r="EV16" s="144"/>
      <c r="EW16" s="144"/>
      <c r="EX16" s="144"/>
      <c r="EY16" s="144"/>
      <c r="EZ16" s="144"/>
      <c r="FA16" s="144"/>
      <c r="FB16" s="144"/>
      <c r="FC16" s="144"/>
      <c r="FD16" s="144"/>
      <c r="FE16" s="144"/>
    </row>
    <row r="17" spans="1:161" s="82" customFormat="1" ht="14.25" customHeight="1">
      <c r="A17" s="366" t="s">
        <v>218</v>
      </c>
      <c r="B17" s="366"/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6"/>
      <c r="X17" s="366"/>
      <c r="Y17" s="366"/>
      <c r="Z17" s="366"/>
      <c r="AA17" s="366"/>
      <c r="AB17" s="366"/>
      <c r="AC17" s="366"/>
      <c r="AD17" s="366"/>
      <c r="AE17" s="366"/>
      <c r="AF17" s="366"/>
      <c r="AG17" s="366"/>
      <c r="AH17" s="366"/>
      <c r="AI17" s="366"/>
      <c r="AJ17" s="366"/>
      <c r="AK17" s="366"/>
      <c r="AL17" s="366"/>
      <c r="AM17" s="366"/>
      <c r="AN17" s="366"/>
      <c r="AO17" s="366"/>
      <c r="AP17" s="367" t="s">
        <v>448</v>
      </c>
      <c r="AQ17" s="367"/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7"/>
      <c r="BC17" s="367"/>
      <c r="BD17" s="367"/>
      <c r="BE17" s="367"/>
      <c r="BF17" s="367"/>
      <c r="BG17" s="367"/>
      <c r="BH17" s="367"/>
      <c r="BI17" s="367"/>
      <c r="BJ17" s="367"/>
      <c r="BK17" s="367"/>
      <c r="BL17" s="367"/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7"/>
      <c r="DD17" s="367"/>
      <c r="DE17" s="367"/>
      <c r="DF17" s="367"/>
      <c r="DG17" s="367"/>
      <c r="DH17" s="367"/>
      <c r="DI17" s="367"/>
      <c r="DJ17" s="367"/>
      <c r="DK17" s="367"/>
      <c r="DL17" s="367"/>
      <c r="DM17" s="367"/>
      <c r="DN17" s="367"/>
      <c r="DO17" s="367"/>
      <c r="DP17" s="367"/>
      <c r="DQ17" s="367"/>
      <c r="DR17" s="367"/>
      <c r="DS17" s="367"/>
      <c r="DT17" s="367"/>
      <c r="DU17" s="367"/>
      <c r="DV17" s="367"/>
      <c r="DW17" s="367"/>
      <c r="DX17" s="367"/>
      <c r="DY17" s="367"/>
      <c r="DZ17" s="367"/>
      <c r="EA17" s="367"/>
      <c r="EB17" s="367"/>
      <c r="EC17" s="367"/>
      <c r="ED17" s="367"/>
      <c r="EE17" s="367"/>
      <c r="EF17" s="367"/>
      <c r="EG17" s="367"/>
      <c r="EH17" s="367"/>
      <c r="EI17" s="367"/>
      <c r="EJ17" s="367"/>
      <c r="EK17" s="367"/>
      <c r="EL17" s="367"/>
      <c r="EM17" s="367"/>
      <c r="EN17" s="367"/>
      <c r="EO17" s="367"/>
      <c r="EP17" s="367"/>
      <c r="EQ17" s="367"/>
      <c r="ER17" s="367"/>
      <c r="ES17" s="367"/>
      <c r="ET17" s="367"/>
      <c r="EU17" s="367"/>
      <c r="EV17" s="367"/>
      <c r="EW17" s="367"/>
      <c r="EX17" s="367"/>
      <c r="EY17" s="367"/>
      <c r="EZ17" s="367"/>
      <c r="FA17" s="367"/>
      <c r="FB17" s="367"/>
      <c r="FC17" s="367"/>
      <c r="FD17" s="367"/>
      <c r="FE17" s="367"/>
    </row>
    <row r="18" spans="1:161" ht="9.75" customHeight="1"/>
    <row r="19" spans="1:161" s="80" customFormat="1" ht="15">
      <c r="A19" s="364" t="s">
        <v>219</v>
      </c>
      <c r="B19" s="364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  <c r="Z19" s="364"/>
      <c r="AA19" s="364"/>
      <c r="AB19" s="364"/>
      <c r="AC19" s="364"/>
      <c r="AD19" s="364"/>
      <c r="AE19" s="364"/>
      <c r="AF19" s="364"/>
      <c r="AG19" s="364"/>
      <c r="AH19" s="364"/>
      <c r="AI19" s="364"/>
      <c r="AJ19" s="364"/>
      <c r="AK19" s="364"/>
      <c r="AL19" s="364"/>
      <c r="AM19" s="364"/>
      <c r="AN19" s="364"/>
      <c r="AO19" s="364"/>
      <c r="AP19" s="364"/>
      <c r="AQ19" s="364"/>
      <c r="AR19" s="364"/>
      <c r="AS19" s="364"/>
      <c r="AT19" s="364"/>
      <c r="AU19" s="364"/>
      <c r="AV19" s="364"/>
      <c r="AW19" s="364"/>
      <c r="AX19" s="364"/>
      <c r="AY19" s="364"/>
      <c r="AZ19" s="364"/>
      <c r="BA19" s="364"/>
      <c r="BB19" s="364"/>
      <c r="BC19" s="364"/>
      <c r="BD19" s="364"/>
      <c r="BE19" s="364"/>
      <c r="BF19" s="364"/>
      <c r="BG19" s="364"/>
      <c r="BH19" s="364"/>
      <c r="BI19" s="364"/>
      <c r="BJ19" s="364"/>
      <c r="BK19" s="364"/>
      <c r="BL19" s="364"/>
      <c r="BM19" s="364"/>
      <c r="BN19" s="364"/>
      <c r="BO19" s="364"/>
      <c r="BP19" s="364"/>
      <c r="BQ19" s="364"/>
      <c r="BR19" s="364"/>
      <c r="BS19" s="364"/>
      <c r="BT19" s="364"/>
      <c r="BU19" s="364"/>
      <c r="BV19" s="364"/>
      <c r="BW19" s="364"/>
      <c r="BX19" s="364"/>
      <c r="BY19" s="364"/>
      <c r="BZ19" s="364"/>
      <c r="CA19" s="364"/>
      <c r="CB19" s="364"/>
      <c r="CC19" s="364"/>
      <c r="CD19" s="364"/>
      <c r="CE19" s="364"/>
      <c r="CF19" s="364"/>
      <c r="CG19" s="364"/>
      <c r="CH19" s="364"/>
      <c r="CI19" s="364"/>
      <c r="CJ19" s="364"/>
      <c r="CK19" s="364"/>
      <c r="CL19" s="364"/>
      <c r="CM19" s="364"/>
      <c r="CN19" s="364"/>
      <c r="CO19" s="364"/>
      <c r="CP19" s="364"/>
      <c r="CQ19" s="364"/>
      <c r="CR19" s="364"/>
      <c r="CS19" s="364"/>
      <c r="CT19" s="364"/>
      <c r="CU19" s="364"/>
      <c r="CV19" s="364"/>
      <c r="CW19" s="364"/>
      <c r="CX19" s="364"/>
      <c r="CY19" s="364"/>
      <c r="CZ19" s="364"/>
      <c r="DA19" s="364"/>
      <c r="DB19" s="364"/>
      <c r="DC19" s="364"/>
      <c r="DD19" s="364"/>
      <c r="DE19" s="364"/>
      <c r="DF19" s="364"/>
      <c r="DG19" s="364"/>
      <c r="DH19" s="364"/>
      <c r="DI19" s="364"/>
      <c r="DJ19" s="364"/>
      <c r="DK19" s="364"/>
      <c r="DL19" s="364"/>
      <c r="DM19" s="364"/>
      <c r="DN19" s="364"/>
      <c r="DO19" s="364"/>
      <c r="DP19" s="364"/>
      <c r="DQ19" s="364"/>
      <c r="DR19" s="364"/>
      <c r="DS19" s="364"/>
      <c r="DT19" s="364"/>
      <c r="DU19" s="364"/>
      <c r="DV19" s="364"/>
      <c r="DW19" s="364"/>
      <c r="DX19" s="364"/>
      <c r="DY19" s="364"/>
      <c r="DZ19" s="364"/>
      <c r="EA19" s="364"/>
      <c r="EB19" s="364"/>
      <c r="EC19" s="364"/>
      <c r="ED19" s="364"/>
      <c r="EE19" s="364"/>
      <c r="EF19" s="364"/>
      <c r="EG19" s="364"/>
      <c r="EH19" s="364"/>
      <c r="EI19" s="364"/>
      <c r="EJ19" s="364"/>
      <c r="EK19" s="364"/>
      <c r="EL19" s="364"/>
      <c r="EM19" s="364"/>
      <c r="EN19" s="364"/>
      <c r="EO19" s="364"/>
      <c r="EP19" s="364"/>
      <c r="EQ19" s="364"/>
      <c r="ER19" s="364"/>
      <c r="ES19" s="364"/>
      <c r="ET19" s="364"/>
      <c r="EU19" s="364"/>
      <c r="EV19" s="364"/>
      <c r="EW19" s="364"/>
      <c r="EX19" s="364"/>
      <c r="EY19" s="364"/>
      <c r="EZ19" s="364"/>
      <c r="FA19" s="364"/>
      <c r="FB19" s="364"/>
      <c r="FC19" s="364"/>
      <c r="FD19" s="364"/>
      <c r="FE19" s="364"/>
    </row>
    <row r="20" spans="1:161" ht="10.5" customHeight="1"/>
    <row r="21" spans="1:161" s="187" customFormat="1" ht="13.5" customHeight="1">
      <c r="A21" s="368" t="s">
        <v>220</v>
      </c>
      <c r="B21" s="369"/>
      <c r="C21" s="369"/>
      <c r="D21" s="369"/>
      <c r="E21" s="369"/>
      <c r="F21" s="370"/>
      <c r="G21" s="368" t="s">
        <v>221</v>
      </c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369"/>
      <c r="U21" s="369"/>
      <c r="V21" s="369"/>
      <c r="W21" s="369"/>
      <c r="X21" s="370"/>
      <c r="Y21" s="368" t="s">
        <v>222</v>
      </c>
      <c r="Z21" s="369"/>
      <c r="AA21" s="369"/>
      <c r="AB21" s="369"/>
      <c r="AC21" s="369"/>
      <c r="AD21" s="369"/>
      <c r="AE21" s="369"/>
      <c r="AF21" s="369"/>
      <c r="AG21" s="369"/>
      <c r="AH21" s="369"/>
      <c r="AI21" s="369"/>
      <c r="AJ21" s="369"/>
      <c r="AK21" s="369"/>
      <c r="AL21" s="369"/>
      <c r="AM21" s="369"/>
      <c r="AN21" s="370"/>
      <c r="AO21" s="357" t="s">
        <v>223</v>
      </c>
      <c r="AP21" s="358"/>
      <c r="AQ21" s="358"/>
      <c r="AR21" s="358"/>
      <c r="AS21" s="358"/>
      <c r="AT21" s="358"/>
      <c r="AU21" s="358"/>
      <c r="AV21" s="358"/>
      <c r="AW21" s="358"/>
      <c r="AX21" s="358"/>
      <c r="AY21" s="358"/>
      <c r="AZ21" s="358"/>
      <c r="BA21" s="358"/>
      <c r="BB21" s="358"/>
      <c r="BC21" s="358"/>
      <c r="BD21" s="358"/>
      <c r="BE21" s="358"/>
      <c r="BF21" s="358"/>
      <c r="BG21" s="358"/>
      <c r="BH21" s="358"/>
      <c r="BI21" s="358"/>
      <c r="BJ21" s="358"/>
      <c r="BK21" s="358"/>
      <c r="BL21" s="358"/>
      <c r="BM21" s="358"/>
      <c r="BN21" s="358"/>
      <c r="BO21" s="358"/>
      <c r="BP21" s="358"/>
      <c r="BQ21" s="358"/>
      <c r="BR21" s="358"/>
      <c r="BS21" s="358"/>
      <c r="BT21" s="358"/>
      <c r="BU21" s="358"/>
      <c r="BV21" s="358"/>
      <c r="BW21" s="358"/>
      <c r="BX21" s="358"/>
      <c r="BY21" s="358"/>
      <c r="BZ21" s="358"/>
      <c r="CA21" s="358"/>
      <c r="CB21" s="358"/>
      <c r="CC21" s="358"/>
      <c r="CD21" s="358"/>
      <c r="CE21" s="358"/>
      <c r="CF21" s="358"/>
      <c r="CG21" s="358"/>
      <c r="CH21" s="358"/>
      <c r="CI21" s="358"/>
      <c r="CJ21" s="358"/>
      <c r="CK21" s="358"/>
      <c r="CL21" s="358"/>
      <c r="CM21" s="358"/>
      <c r="CN21" s="358"/>
      <c r="CO21" s="358"/>
      <c r="CP21" s="358"/>
      <c r="CQ21" s="358"/>
      <c r="CR21" s="358"/>
      <c r="CS21" s="358"/>
      <c r="CT21" s="358"/>
      <c r="CU21" s="358"/>
      <c r="CV21" s="358"/>
      <c r="CW21" s="358"/>
      <c r="CX21" s="358"/>
      <c r="CY21" s="358"/>
      <c r="CZ21" s="358"/>
      <c r="DA21" s="358"/>
      <c r="DB21" s="358"/>
      <c r="DC21" s="358"/>
      <c r="DD21" s="358"/>
      <c r="DE21" s="358"/>
      <c r="DF21" s="358"/>
      <c r="DG21" s="358"/>
      <c r="DH21" s="359"/>
      <c r="DI21" s="368" t="s">
        <v>224</v>
      </c>
      <c r="DJ21" s="369"/>
      <c r="DK21" s="369"/>
      <c r="DL21" s="369"/>
      <c r="DM21" s="369"/>
      <c r="DN21" s="369"/>
      <c r="DO21" s="369"/>
      <c r="DP21" s="369"/>
      <c r="DQ21" s="369"/>
      <c r="DR21" s="369"/>
      <c r="DS21" s="369"/>
      <c r="DT21" s="369"/>
      <c r="DU21" s="369"/>
      <c r="DV21" s="369"/>
      <c r="DW21" s="369"/>
      <c r="DX21" s="370"/>
      <c r="DY21" s="368" t="s">
        <v>348</v>
      </c>
      <c r="DZ21" s="369"/>
      <c r="EA21" s="369"/>
      <c r="EB21" s="369"/>
      <c r="EC21" s="369"/>
      <c r="ED21" s="369"/>
      <c r="EE21" s="369"/>
      <c r="EF21" s="369"/>
      <c r="EG21" s="369"/>
      <c r="EH21" s="369"/>
      <c r="EI21" s="369"/>
      <c r="EJ21" s="369"/>
      <c r="EK21" s="369"/>
      <c r="EL21" s="369"/>
      <c r="EM21" s="369"/>
      <c r="EN21" s="370"/>
      <c r="EO21" s="368" t="s">
        <v>225</v>
      </c>
      <c r="EP21" s="369"/>
      <c r="EQ21" s="369"/>
      <c r="ER21" s="369"/>
      <c r="ES21" s="369"/>
      <c r="ET21" s="369"/>
      <c r="EU21" s="369"/>
      <c r="EV21" s="369"/>
      <c r="EW21" s="369"/>
      <c r="EX21" s="369"/>
      <c r="EY21" s="369"/>
      <c r="EZ21" s="369"/>
      <c r="FA21" s="369"/>
      <c r="FB21" s="369"/>
      <c r="FC21" s="369"/>
      <c r="FD21" s="369"/>
      <c r="FE21" s="370"/>
    </row>
    <row r="22" spans="1:161" s="187" customFormat="1" ht="13.5" customHeight="1">
      <c r="A22" s="371"/>
      <c r="B22" s="372"/>
      <c r="C22" s="372"/>
      <c r="D22" s="372"/>
      <c r="E22" s="372"/>
      <c r="F22" s="373"/>
      <c r="G22" s="371"/>
      <c r="H22" s="372"/>
      <c r="I22" s="372"/>
      <c r="J22" s="372"/>
      <c r="K22" s="372"/>
      <c r="L22" s="372"/>
      <c r="M22" s="372"/>
      <c r="N22" s="372"/>
      <c r="O22" s="372"/>
      <c r="P22" s="372"/>
      <c r="Q22" s="372"/>
      <c r="R22" s="372"/>
      <c r="S22" s="372"/>
      <c r="T22" s="372"/>
      <c r="U22" s="372"/>
      <c r="V22" s="372"/>
      <c r="W22" s="372"/>
      <c r="X22" s="373"/>
      <c r="Y22" s="371"/>
      <c r="Z22" s="372"/>
      <c r="AA22" s="372"/>
      <c r="AB22" s="372"/>
      <c r="AC22" s="372"/>
      <c r="AD22" s="372"/>
      <c r="AE22" s="372"/>
      <c r="AF22" s="372"/>
      <c r="AG22" s="372"/>
      <c r="AH22" s="372"/>
      <c r="AI22" s="372"/>
      <c r="AJ22" s="372"/>
      <c r="AK22" s="372"/>
      <c r="AL22" s="372"/>
      <c r="AM22" s="372"/>
      <c r="AN22" s="373"/>
      <c r="AO22" s="368" t="s">
        <v>3</v>
      </c>
      <c r="AP22" s="369"/>
      <c r="AQ22" s="369"/>
      <c r="AR22" s="369"/>
      <c r="AS22" s="369"/>
      <c r="AT22" s="369"/>
      <c r="AU22" s="369"/>
      <c r="AV22" s="369"/>
      <c r="AW22" s="369"/>
      <c r="AX22" s="369"/>
      <c r="AY22" s="369"/>
      <c r="AZ22" s="369"/>
      <c r="BA22" s="369"/>
      <c r="BB22" s="369"/>
      <c r="BC22" s="369"/>
      <c r="BD22" s="369"/>
      <c r="BE22" s="370"/>
      <c r="BF22" s="357" t="s">
        <v>4</v>
      </c>
      <c r="BG22" s="358"/>
      <c r="BH22" s="358"/>
      <c r="BI22" s="358"/>
      <c r="BJ22" s="358"/>
      <c r="BK22" s="358"/>
      <c r="BL22" s="358"/>
      <c r="BM22" s="358"/>
      <c r="BN22" s="358"/>
      <c r="BO22" s="358"/>
      <c r="BP22" s="358"/>
      <c r="BQ22" s="358"/>
      <c r="BR22" s="358"/>
      <c r="BS22" s="358"/>
      <c r="BT22" s="358"/>
      <c r="BU22" s="358"/>
      <c r="BV22" s="358"/>
      <c r="BW22" s="358"/>
      <c r="BX22" s="358"/>
      <c r="BY22" s="358"/>
      <c r="BZ22" s="358"/>
      <c r="CA22" s="358"/>
      <c r="CB22" s="358"/>
      <c r="CC22" s="358"/>
      <c r="CD22" s="358"/>
      <c r="CE22" s="358"/>
      <c r="CF22" s="358"/>
      <c r="CG22" s="358"/>
      <c r="CH22" s="358"/>
      <c r="CI22" s="358"/>
      <c r="CJ22" s="358"/>
      <c r="CK22" s="358"/>
      <c r="CL22" s="358"/>
      <c r="CM22" s="358"/>
      <c r="CN22" s="358"/>
      <c r="CO22" s="358"/>
      <c r="CP22" s="358"/>
      <c r="CQ22" s="358"/>
      <c r="CR22" s="358"/>
      <c r="CS22" s="358"/>
      <c r="CT22" s="358"/>
      <c r="CU22" s="358"/>
      <c r="CV22" s="358"/>
      <c r="CW22" s="358"/>
      <c r="CX22" s="358"/>
      <c r="CY22" s="358"/>
      <c r="CZ22" s="358"/>
      <c r="DA22" s="358"/>
      <c r="DB22" s="358"/>
      <c r="DC22" s="358"/>
      <c r="DD22" s="358"/>
      <c r="DE22" s="358"/>
      <c r="DF22" s="358"/>
      <c r="DG22" s="358"/>
      <c r="DH22" s="359"/>
      <c r="DI22" s="371"/>
      <c r="DJ22" s="372"/>
      <c r="DK22" s="372"/>
      <c r="DL22" s="372"/>
      <c r="DM22" s="372"/>
      <c r="DN22" s="372"/>
      <c r="DO22" s="372"/>
      <c r="DP22" s="372"/>
      <c r="DQ22" s="372"/>
      <c r="DR22" s="372"/>
      <c r="DS22" s="372"/>
      <c r="DT22" s="372"/>
      <c r="DU22" s="372"/>
      <c r="DV22" s="372"/>
      <c r="DW22" s="372"/>
      <c r="DX22" s="373"/>
      <c r="DY22" s="371"/>
      <c r="DZ22" s="372"/>
      <c r="EA22" s="372"/>
      <c r="EB22" s="372"/>
      <c r="EC22" s="372"/>
      <c r="ED22" s="372"/>
      <c r="EE22" s="372"/>
      <c r="EF22" s="372"/>
      <c r="EG22" s="372"/>
      <c r="EH22" s="372"/>
      <c r="EI22" s="372"/>
      <c r="EJ22" s="372"/>
      <c r="EK22" s="372"/>
      <c r="EL22" s="372"/>
      <c r="EM22" s="372"/>
      <c r="EN22" s="373"/>
      <c r="EO22" s="371"/>
      <c r="EP22" s="372"/>
      <c r="EQ22" s="372"/>
      <c r="ER22" s="372"/>
      <c r="ES22" s="372"/>
      <c r="ET22" s="372"/>
      <c r="EU22" s="372"/>
      <c r="EV22" s="372"/>
      <c r="EW22" s="372"/>
      <c r="EX22" s="372"/>
      <c r="EY22" s="372"/>
      <c r="EZ22" s="372"/>
      <c r="FA22" s="372"/>
      <c r="FB22" s="372"/>
      <c r="FC22" s="372"/>
      <c r="FD22" s="372"/>
      <c r="FE22" s="373"/>
    </row>
    <row r="23" spans="1:161" s="187" customFormat="1" ht="39.75" customHeight="1">
      <c r="A23" s="374"/>
      <c r="B23" s="375"/>
      <c r="C23" s="375"/>
      <c r="D23" s="375"/>
      <c r="E23" s="375"/>
      <c r="F23" s="376"/>
      <c r="G23" s="374"/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5"/>
      <c r="V23" s="375"/>
      <c r="W23" s="375"/>
      <c r="X23" s="376"/>
      <c r="Y23" s="374"/>
      <c r="Z23" s="375"/>
      <c r="AA23" s="375"/>
      <c r="AB23" s="375"/>
      <c r="AC23" s="375"/>
      <c r="AD23" s="375"/>
      <c r="AE23" s="375"/>
      <c r="AF23" s="375"/>
      <c r="AG23" s="375"/>
      <c r="AH23" s="375"/>
      <c r="AI23" s="375"/>
      <c r="AJ23" s="375"/>
      <c r="AK23" s="375"/>
      <c r="AL23" s="375"/>
      <c r="AM23" s="375"/>
      <c r="AN23" s="376"/>
      <c r="AO23" s="374"/>
      <c r="AP23" s="375"/>
      <c r="AQ23" s="375"/>
      <c r="AR23" s="375"/>
      <c r="AS23" s="375"/>
      <c r="AT23" s="375"/>
      <c r="AU23" s="375"/>
      <c r="AV23" s="375"/>
      <c r="AW23" s="375"/>
      <c r="AX23" s="375"/>
      <c r="AY23" s="375"/>
      <c r="AZ23" s="375"/>
      <c r="BA23" s="375"/>
      <c r="BB23" s="375"/>
      <c r="BC23" s="375"/>
      <c r="BD23" s="375"/>
      <c r="BE23" s="376"/>
      <c r="BF23" s="360" t="s">
        <v>226</v>
      </c>
      <c r="BG23" s="360"/>
      <c r="BH23" s="360"/>
      <c r="BI23" s="360"/>
      <c r="BJ23" s="360"/>
      <c r="BK23" s="360"/>
      <c r="BL23" s="360"/>
      <c r="BM23" s="360"/>
      <c r="BN23" s="360"/>
      <c r="BO23" s="360"/>
      <c r="BP23" s="360"/>
      <c r="BQ23" s="360"/>
      <c r="BR23" s="360"/>
      <c r="BS23" s="360"/>
      <c r="BT23" s="360"/>
      <c r="BU23" s="360"/>
      <c r="BV23" s="360"/>
      <c r="BW23" s="360"/>
      <c r="BX23" s="360" t="s">
        <v>227</v>
      </c>
      <c r="BY23" s="360"/>
      <c r="BZ23" s="360"/>
      <c r="CA23" s="360"/>
      <c r="CB23" s="360"/>
      <c r="CC23" s="360"/>
      <c r="CD23" s="360"/>
      <c r="CE23" s="360"/>
      <c r="CF23" s="360"/>
      <c r="CG23" s="360"/>
      <c r="CH23" s="360"/>
      <c r="CI23" s="360"/>
      <c r="CJ23" s="360"/>
      <c r="CK23" s="360"/>
      <c r="CL23" s="360"/>
      <c r="CM23" s="360"/>
      <c r="CN23" s="360"/>
      <c r="CO23" s="360"/>
      <c r="CP23" s="360"/>
      <c r="CQ23" s="360" t="s">
        <v>228</v>
      </c>
      <c r="CR23" s="360"/>
      <c r="CS23" s="360"/>
      <c r="CT23" s="360"/>
      <c r="CU23" s="360"/>
      <c r="CV23" s="360"/>
      <c r="CW23" s="360"/>
      <c r="CX23" s="360"/>
      <c r="CY23" s="360"/>
      <c r="CZ23" s="360"/>
      <c r="DA23" s="360"/>
      <c r="DB23" s="360"/>
      <c r="DC23" s="360"/>
      <c r="DD23" s="360"/>
      <c r="DE23" s="360"/>
      <c r="DF23" s="360"/>
      <c r="DG23" s="360"/>
      <c r="DH23" s="360"/>
      <c r="DI23" s="374"/>
      <c r="DJ23" s="375"/>
      <c r="DK23" s="375"/>
      <c r="DL23" s="375"/>
      <c r="DM23" s="375"/>
      <c r="DN23" s="375"/>
      <c r="DO23" s="375"/>
      <c r="DP23" s="375"/>
      <c r="DQ23" s="375"/>
      <c r="DR23" s="375"/>
      <c r="DS23" s="375"/>
      <c r="DT23" s="375"/>
      <c r="DU23" s="375"/>
      <c r="DV23" s="375"/>
      <c r="DW23" s="375"/>
      <c r="DX23" s="376"/>
      <c r="DY23" s="374"/>
      <c r="DZ23" s="375"/>
      <c r="EA23" s="375"/>
      <c r="EB23" s="375"/>
      <c r="EC23" s="375"/>
      <c r="ED23" s="375"/>
      <c r="EE23" s="375"/>
      <c r="EF23" s="375"/>
      <c r="EG23" s="375"/>
      <c r="EH23" s="375"/>
      <c r="EI23" s="375"/>
      <c r="EJ23" s="375"/>
      <c r="EK23" s="375"/>
      <c r="EL23" s="375"/>
      <c r="EM23" s="375"/>
      <c r="EN23" s="376"/>
      <c r="EO23" s="374"/>
      <c r="EP23" s="375"/>
      <c r="EQ23" s="375"/>
      <c r="ER23" s="375"/>
      <c r="ES23" s="375"/>
      <c r="ET23" s="375"/>
      <c r="EU23" s="375"/>
      <c r="EV23" s="375"/>
      <c r="EW23" s="375"/>
      <c r="EX23" s="375"/>
      <c r="EY23" s="375"/>
      <c r="EZ23" s="375"/>
      <c r="FA23" s="375"/>
      <c r="FB23" s="375"/>
      <c r="FC23" s="375"/>
      <c r="FD23" s="375"/>
      <c r="FE23" s="376"/>
    </row>
    <row r="24" spans="1:161" s="85" customFormat="1">
      <c r="A24" s="356">
        <v>1</v>
      </c>
      <c r="B24" s="356"/>
      <c r="C24" s="356"/>
      <c r="D24" s="356"/>
      <c r="E24" s="356"/>
      <c r="F24" s="356"/>
      <c r="G24" s="356">
        <v>2</v>
      </c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>
        <v>3</v>
      </c>
      <c r="Z24" s="356"/>
      <c r="AA24" s="356"/>
      <c r="AB24" s="356"/>
      <c r="AC24" s="356"/>
      <c r="AD24" s="356"/>
      <c r="AE24" s="356"/>
      <c r="AF24" s="356"/>
      <c r="AG24" s="356"/>
      <c r="AH24" s="356"/>
      <c r="AI24" s="356"/>
      <c r="AJ24" s="356"/>
      <c r="AK24" s="356"/>
      <c r="AL24" s="356"/>
      <c r="AM24" s="356"/>
      <c r="AN24" s="356"/>
      <c r="AO24" s="356">
        <v>4</v>
      </c>
      <c r="AP24" s="356"/>
      <c r="AQ24" s="356"/>
      <c r="AR24" s="356"/>
      <c r="AS24" s="356"/>
      <c r="AT24" s="356"/>
      <c r="AU24" s="356"/>
      <c r="AV24" s="356"/>
      <c r="AW24" s="356"/>
      <c r="AX24" s="356"/>
      <c r="AY24" s="356"/>
      <c r="AZ24" s="356"/>
      <c r="BA24" s="356"/>
      <c r="BB24" s="356"/>
      <c r="BC24" s="356"/>
      <c r="BD24" s="356"/>
      <c r="BE24" s="356"/>
      <c r="BF24" s="356">
        <v>5</v>
      </c>
      <c r="BG24" s="356"/>
      <c r="BH24" s="356"/>
      <c r="BI24" s="356"/>
      <c r="BJ24" s="356"/>
      <c r="BK24" s="356"/>
      <c r="BL24" s="356"/>
      <c r="BM24" s="356"/>
      <c r="BN24" s="356"/>
      <c r="BO24" s="356"/>
      <c r="BP24" s="356"/>
      <c r="BQ24" s="356"/>
      <c r="BR24" s="356"/>
      <c r="BS24" s="356"/>
      <c r="BT24" s="356"/>
      <c r="BU24" s="356"/>
      <c r="BV24" s="356"/>
      <c r="BW24" s="356"/>
      <c r="BX24" s="356">
        <v>6</v>
      </c>
      <c r="BY24" s="356"/>
      <c r="BZ24" s="356"/>
      <c r="CA24" s="356"/>
      <c r="CB24" s="356"/>
      <c r="CC24" s="356"/>
      <c r="CD24" s="356"/>
      <c r="CE24" s="356"/>
      <c r="CF24" s="356"/>
      <c r="CG24" s="356"/>
      <c r="CH24" s="356"/>
      <c r="CI24" s="356"/>
      <c r="CJ24" s="356"/>
      <c r="CK24" s="356"/>
      <c r="CL24" s="356"/>
      <c r="CM24" s="356"/>
      <c r="CN24" s="356"/>
      <c r="CO24" s="356"/>
      <c r="CP24" s="356"/>
      <c r="CQ24" s="356">
        <v>7</v>
      </c>
      <c r="CR24" s="356"/>
      <c r="CS24" s="356"/>
      <c r="CT24" s="356"/>
      <c r="CU24" s="356"/>
      <c r="CV24" s="356"/>
      <c r="CW24" s="356"/>
      <c r="CX24" s="356"/>
      <c r="CY24" s="356"/>
      <c r="CZ24" s="356"/>
      <c r="DA24" s="356"/>
      <c r="DB24" s="356"/>
      <c r="DC24" s="356"/>
      <c r="DD24" s="356"/>
      <c r="DE24" s="356"/>
      <c r="DF24" s="356"/>
      <c r="DG24" s="356"/>
      <c r="DH24" s="356"/>
      <c r="DI24" s="356">
        <v>8</v>
      </c>
      <c r="DJ24" s="356"/>
      <c r="DK24" s="356"/>
      <c r="DL24" s="356"/>
      <c r="DM24" s="356"/>
      <c r="DN24" s="356"/>
      <c r="DO24" s="356"/>
      <c r="DP24" s="356"/>
      <c r="DQ24" s="356"/>
      <c r="DR24" s="356"/>
      <c r="DS24" s="356"/>
      <c r="DT24" s="356"/>
      <c r="DU24" s="356"/>
      <c r="DV24" s="356"/>
      <c r="DW24" s="356"/>
      <c r="DX24" s="356"/>
      <c r="DY24" s="356">
        <v>9</v>
      </c>
      <c r="DZ24" s="356"/>
      <c r="EA24" s="356"/>
      <c r="EB24" s="356"/>
      <c r="EC24" s="356"/>
      <c r="ED24" s="356"/>
      <c r="EE24" s="356"/>
      <c r="EF24" s="356"/>
      <c r="EG24" s="356"/>
      <c r="EH24" s="356"/>
      <c r="EI24" s="356"/>
      <c r="EJ24" s="356"/>
      <c r="EK24" s="356"/>
      <c r="EL24" s="356"/>
      <c r="EM24" s="356"/>
      <c r="EN24" s="356"/>
      <c r="EO24" s="356">
        <v>10</v>
      </c>
      <c r="EP24" s="356"/>
      <c r="EQ24" s="356"/>
      <c r="ER24" s="356"/>
      <c r="ES24" s="356"/>
      <c r="ET24" s="356"/>
      <c r="EU24" s="356"/>
      <c r="EV24" s="356"/>
      <c r="EW24" s="356"/>
      <c r="EX24" s="356"/>
      <c r="EY24" s="356"/>
      <c r="EZ24" s="356"/>
      <c r="FA24" s="356"/>
      <c r="FB24" s="356"/>
      <c r="FC24" s="356"/>
      <c r="FD24" s="356"/>
      <c r="FE24" s="356"/>
    </row>
    <row r="25" spans="1:161" s="192" customFormat="1" ht="15" customHeight="1">
      <c r="A25" s="353" t="s">
        <v>244</v>
      </c>
      <c r="B25" s="353"/>
      <c r="C25" s="353"/>
      <c r="D25" s="353"/>
      <c r="E25" s="353"/>
      <c r="F25" s="353"/>
      <c r="G25" s="354" t="s">
        <v>306</v>
      </c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5">
        <v>1</v>
      </c>
      <c r="Z25" s="355"/>
      <c r="AA25" s="355"/>
      <c r="AB25" s="355"/>
      <c r="AC25" s="355"/>
      <c r="AD25" s="355"/>
      <c r="AE25" s="355"/>
      <c r="AF25" s="355"/>
      <c r="AG25" s="355"/>
      <c r="AH25" s="355"/>
      <c r="AI25" s="355"/>
      <c r="AJ25" s="355"/>
      <c r="AK25" s="355"/>
      <c r="AL25" s="355"/>
      <c r="AM25" s="355"/>
      <c r="AN25" s="355"/>
      <c r="AO25" s="342">
        <v>20709.240000000002</v>
      </c>
      <c r="AP25" s="342"/>
      <c r="AQ25" s="342"/>
      <c r="AR25" s="342"/>
      <c r="AS25" s="342"/>
      <c r="AT25" s="342"/>
      <c r="AU25" s="342"/>
      <c r="AV25" s="342"/>
      <c r="AW25" s="342"/>
      <c r="AX25" s="342"/>
      <c r="AY25" s="342"/>
      <c r="AZ25" s="342"/>
      <c r="BA25" s="342"/>
      <c r="BB25" s="342"/>
      <c r="BC25" s="342"/>
      <c r="BD25" s="342"/>
      <c r="BE25" s="342"/>
      <c r="BF25" s="342">
        <v>16567.39</v>
      </c>
      <c r="BG25" s="342"/>
      <c r="BH25" s="342"/>
      <c r="BI25" s="342"/>
      <c r="BJ25" s="342"/>
      <c r="BK25" s="342"/>
      <c r="BL25" s="342"/>
      <c r="BM25" s="342"/>
      <c r="BN25" s="342"/>
      <c r="BO25" s="342"/>
      <c r="BP25" s="342"/>
      <c r="BQ25" s="342"/>
      <c r="BR25" s="342"/>
      <c r="BS25" s="342"/>
      <c r="BT25" s="342"/>
      <c r="BU25" s="342"/>
      <c r="BV25" s="342"/>
      <c r="BW25" s="342"/>
      <c r="BX25" s="342"/>
      <c r="BY25" s="342"/>
      <c r="BZ25" s="342"/>
      <c r="CA25" s="342"/>
      <c r="CB25" s="342"/>
      <c r="CC25" s="342"/>
      <c r="CD25" s="342"/>
      <c r="CE25" s="342"/>
      <c r="CF25" s="342"/>
      <c r="CG25" s="342"/>
      <c r="CH25" s="342"/>
      <c r="CI25" s="342"/>
      <c r="CJ25" s="342"/>
      <c r="CK25" s="342"/>
      <c r="CL25" s="342"/>
      <c r="CM25" s="342"/>
      <c r="CN25" s="342"/>
      <c r="CO25" s="342"/>
      <c r="CP25" s="342"/>
      <c r="CQ25" s="343">
        <f>AO25-BF25</f>
        <v>4141.8500000000022</v>
      </c>
      <c r="CR25" s="344"/>
      <c r="CS25" s="344"/>
      <c r="CT25" s="344"/>
      <c r="CU25" s="344"/>
      <c r="CV25" s="344"/>
      <c r="CW25" s="344"/>
      <c r="CX25" s="344"/>
      <c r="CY25" s="344"/>
      <c r="CZ25" s="344"/>
      <c r="DA25" s="344"/>
      <c r="DB25" s="344"/>
      <c r="DC25" s="344"/>
      <c r="DD25" s="344"/>
      <c r="DE25" s="344"/>
      <c r="DF25" s="344"/>
      <c r="DG25" s="344"/>
      <c r="DH25" s="345"/>
      <c r="DI25" s="343"/>
      <c r="DJ25" s="344"/>
      <c r="DK25" s="344"/>
      <c r="DL25" s="344"/>
      <c r="DM25" s="344"/>
      <c r="DN25" s="344"/>
      <c r="DO25" s="344"/>
      <c r="DP25" s="344"/>
      <c r="DQ25" s="344"/>
      <c r="DR25" s="344"/>
      <c r="DS25" s="344"/>
      <c r="DT25" s="344"/>
      <c r="DU25" s="344"/>
      <c r="DV25" s="344"/>
      <c r="DW25" s="344"/>
      <c r="DX25" s="345"/>
      <c r="DY25" s="342">
        <v>2.5</v>
      </c>
      <c r="DZ25" s="342"/>
      <c r="EA25" s="342"/>
      <c r="EB25" s="342"/>
      <c r="EC25" s="342"/>
      <c r="ED25" s="342"/>
      <c r="EE25" s="342"/>
      <c r="EF25" s="342"/>
      <c r="EG25" s="342"/>
      <c r="EH25" s="342"/>
      <c r="EI25" s="342"/>
      <c r="EJ25" s="342"/>
      <c r="EK25" s="342"/>
      <c r="EL25" s="342"/>
      <c r="EM25" s="342"/>
      <c r="EN25" s="342"/>
      <c r="EO25" s="352">
        <f>(AO25*Y25*DY25*12)</f>
        <v>621277.20000000007</v>
      </c>
      <c r="EP25" s="352"/>
      <c r="EQ25" s="352"/>
      <c r="ER25" s="352"/>
      <c r="ES25" s="352"/>
      <c r="ET25" s="352"/>
      <c r="EU25" s="352"/>
      <c r="EV25" s="352"/>
      <c r="EW25" s="352"/>
      <c r="EX25" s="352"/>
      <c r="EY25" s="352"/>
      <c r="EZ25" s="352"/>
      <c r="FA25" s="352"/>
      <c r="FB25" s="352"/>
      <c r="FC25" s="352"/>
      <c r="FD25" s="352"/>
      <c r="FE25" s="352"/>
    </row>
    <row r="26" spans="1:161" s="192" customFormat="1" ht="15" customHeight="1">
      <c r="A26" s="353" t="s">
        <v>134</v>
      </c>
      <c r="B26" s="353"/>
      <c r="C26" s="353"/>
      <c r="D26" s="353"/>
      <c r="E26" s="353"/>
      <c r="F26" s="353"/>
      <c r="G26" s="354" t="s">
        <v>418</v>
      </c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5">
        <v>3</v>
      </c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355"/>
      <c r="AL26" s="355"/>
      <c r="AM26" s="355"/>
      <c r="AN26" s="355"/>
      <c r="AO26" s="343">
        <v>27891.85</v>
      </c>
      <c r="AP26" s="344"/>
      <c r="AQ26" s="344"/>
      <c r="AR26" s="344"/>
      <c r="AS26" s="344"/>
      <c r="AT26" s="344"/>
      <c r="AU26" s="344"/>
      <c r="AV26" s="344"/>
      <c r="AW26" s="344"/>
      <c r="AX26" s="344"/>
      <c r="AY26" s="344"/>
      <c r="AZ26" s="344"/>
      <c r="BA26" s="344"/>
      <c r="BB26" s="344"/>
      <c r="BC26" s="344"/>
      <c r="BD26" s="344"/>
      <c r="BE26" s="345"/>
      <c r="BF26" s="343">
        <v>24333</v>
      </c>
      <c r="BG26" s="344"/>
      <c r="BH26" s="344"/>
      <c r="BI26" s="344"/>
      <c r="BJ26" s="344"/>
      <c r="BK26" s="344"/>
      <c r="BL26" s="344"/>
      <c r="BM26" s="344"/>
      <c r="BN26" s="344"/>
      <c r="BO26" s="344"/>
      <c r="BP26" s="344"/>
      <c r="BQ26" s="344"/>
      <c r="BR26" s="344"/>
      <c r="BS26" s="344"/>
      <c r="BT26" s="344"/>
      <c r="BU26" s="344"/>
      <c r="BV26" s="344"/>
      <c r="BW26" s="345"/>
      <c r="BX26" s="342"/>
      <c r="BY26" s="342"/>
      <c r="BZ26" s="342"/>
      <c r="CA26" s="342"/>
      <c r="CB26" s="342"/>
      <c r="CC26" s="342"/>
      <c r="CD26" s="342"/>
      <c r="CE26" s="342"/>
      <c r="CF26" s="342"/>
      <c r="CG26" s="342"/>
      <c r="CH26" s="342"/>
      <c r="CI26" s="342"/>
      <c r="CJ26" s="342"/>
      <c r="CK26" s="342"/>
      <c r="CL26" s="342"/>
      <c r="CM26" s="342"/>
      <c r="CN26" s="342"/>
      <c r="CO26" s="342"/>
      <c r="CP26" s="342"/>
      <c r="CQ26" s="343">
        <f>AO26-BF26</f>
        <v>3558.8499999999985</v>
      </c>
      <c r="CR26" s="344"/>
      <c r="CS26" s="344"/>
      <c r="CT26" s="344"/>
      <c r="CU26" s="344"/>
      <c r="CV26" s="344"/>
      <c r="CW26" s="344"/>
      <c r="CX26" s="344"/>
      <c r="CY26" s="344"/>
      <c r="CZ26" s="344"/>
      <c r="DA26" s="344"/>
      <c r="DB26" s="344"/>
      <c r="DC26" s="344"/>
      <c r="DD26" s="344"/>
      <c r="DE26" s="344"/>
      <c r="DF26" s="344"/>
      <c r="DG26" s="344"/>
      <c r="DH26" s="345"/>
      <c r="DI26" s="343"/>
      <c r="DJ26" s="344"/>
      <c r="DK26" s="344"/>
      <c r="DL26" s="344"/>
      <c r="DM26" s="344"/>
      <c r="DN26" s="344"/>
      <c r="DO26" s="344"/>
      <c r="DP26" s="344"/>
      <c r="DQ26" s="344"/>
      <c r="DR26" s="344"/>
      <c r="DS26" s="344"/>
      <c r="DT26" s="344"/>
      <c r="DU26" s="344"/>
      <c r="DV26" s="344"/>
      <c r="DW26" s="344"/>
      <c r="DX26" s="345"/>
      <c r="DY26" s="343">
        <v>2.5</v>
      </c>
      <c r="DZ26" s="344"/>
      <c r="EA26" s="344"/>
      <c r="EB26" s="344"/>
      <c r="EC26" s="344"/>
      <c r="ED26" s="344"/>
      <c r="EE26" s="344"/>
      <c r="EF26" s="344"/>
      <c r="EG26" s="344"/>
      <c r="EH26" s="344"/>
      <c r="EI26" s="344"/>
      <c r="EJ26" s="344"/>
      <c r="EK26" s="344"/>
      <c r="EL26" s="344"/>
      <c r="EM26" s="344"/>
      <c r="EN26" s="345"/>
      <c r="EO26" s="352">
        <f t="shared" ref="EO26" si="0">AO26*Y26*DY26*12</f>
        <v>2510266.4999999995</v>
      </c>
      <c r="EP26" s="352"/>
      <c r="EQ26" s="352"/>
      <c r="ER26" s="352"/>
      <c r="ES26" s="352"/>
      <c r="ET26" s="352"/>
      <c r="EU26" s="352"/>
      <c r="EV26" s="352"/>
      <c r="EW26" s="352"/>
      <c r="EX26" s="352"/>
      <c r="EY26" s="352"/>
      <c r="EZ26" s="352"/>
      <c r="FA26" s="352"/>
      <c r="FB26" s="352"/>
      <c r="FC26" s="352"/>
      <c r="FD26" s="352"/>
      <c r="FE26" s="352"/>
    </row>
    <row r="27" spans="1:161" s="86" customFormat="1" ht="15" customHeight="1">
      <c r="A27" s="353"/>
      <c r="B27" s="353"/>
      <c r="C27" s="353"/>
      <c r="D27" s="353"/>
      <c r="E27" s="353"/>
      <c r="F27" s="353"/>
      <c r="G27" s="354" t="s">
        <v>455</v>
      </c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5">
        <v>2</v>
      </c>
      <c r="Z27" s="355"/>
      <c r="AA27" s="355"/>
      <c r="AB27" s="355"/>
      <c r="AC27" s="355"/>
      <c r="AD27" s="355"/>
      <c r="AE27" s="355"/>
      <c r="AF27" s="355"/>
      <c r="AG27" s="355"/>
      <c r="AH27" s="355"/>
      <c r="AI27" s="355"/>
      <c r="AJ27" s="355"/>
      <c r="AK27" s="355"/>
      <c r="AL27" s="355"/>
      <c r="AM27" s="355"/>
      <c r="AN27" s="355"/>
      <c r="AO27" s="343">
        <v>31351.11</v>
      </c>
      <c r="AP27" s="344"/>
      <c r="AQ27" s="344"/>
      <c r="AR27" s="344"/>
      <c r="AS27" s="344"/>
      <c r="AT27" s="344"/>
      <c r="AU27" s="344"/>
      <c r="AV27" s="344"/>
      <c r="AW27" s="344"/>
      <c r="AX27" s="344"/>
      <c r="AY27" s="344"/>
      <c r="AZ27" s="344"/>
      <c r="BA27" s="344"/>
      <c r="BB27" s="344"/>
      <c r="BC27" s="344"/>
      <c r="BD27" s="344"/>
      <c r="BE27" s="345"/>
      <c r="BF27" s="343">
        <v>17730</v>
      </c>
      <c r="BG27" s="344"/>
      <c r="BH27" s="344"/>
      <c r="BI27" s="344"/>
      <c r="BJ27" s="344"/>
      <c r="BK27" s="344"/>
      <c r="BL27" s="344"/>
      <c r="BM27" s="344"/>
      <c r="BN27" s="344"/>
      <c r="BO27" s="344"/>
      <c r="BP27" s="344"/>
      <c r="BQ27" s="344"/>
      <c r="BR27" s="344"/>
      <c r="BS27" s="344"/>
      <c r="BT27" s="344"/>
      <c r="BU27" s="344"/>
      <c r="BV27" s="344"/>
      <c r="BW27" s="345"/>
      <c r="BX27" s="342"/>
      <c r="BY27" s="342"/>
      <c r="BZ27" s="342"/>
      <c r="CA27" s="342"/>
      <c r="CB27" s="342"/>
      <c r="CC27" s="342"/>
      <c r="CD27" s="342"/>
      <c r="CE27" s="342"/>
      <c r="CF27" s="342"/>
      <c r="CG27" s="342"/>
      <c r="CH27" s="342"/>
      <c r="CI27" s="342"/>
      <c r="CJ27" s="342"/>
      <c r="CK27" s="342"/>
      <c r="CL27" s="342"/>
      <c r="CM27" s="342"/>
      <c r="CN27" s="342"/>
      <c r="CO27" s="342"/>
      <c r="CP27" s="342"/>
      <c r="CQ27" s="343">
        <f t="shared" ref="CQ27" si="1">AO27-BF27</f>
        <v>13621.11</v>
      </c>
      <c r="CR27" s="344"/>
      <c r="CS27" s="344"/>
      <c r="CT27" s="344"/>
      <c r="CU27" s="344"/>
      <c r="CV27" s="344"/>
      <c r="CW27" s="344"/>
      <c r="CX27" s="344"/>
      <c r="CY27" s="344"/>
      <c r="CZ27" s="344"/>
      <c r="DA27" s="344"/>
      <c r="DB27" s="344"/>
      <c r="DC27" s="344"/>
      <c r="DD27" s="344"/>
      <c r="DE27" s="344"/>
      <c r="DF27" s="344"/>
      <c r="DG27" s="344"/>
      <c r="DH27" s="345"/>
      <c r="DI27" s="343"/>
      <c r="DJ27" s="344"/>
      <c r="DK27" s="344"/>
      <c r="DL27" s="344"/>
      <c r="DM27" s="344"/>
      <c r="DN27" s="344"/>
      <c r="DO27" s="344"/>
      <c r="DP27" s="344"/>
      <c r="DQ27" s="344"/>
      <c r="DR27" s="344"/>
      <c r="DS27" s="344"/>
      <c r="DT27" s="344"/>
      <c r="DU27" s="344"/>
      <c r="DV27" s="344"/>
      <c r="DW27" s="344"/>
      <c r="DX27" s="345"/>
      <c r="DY27" s="343">
        <v>2.5</v>
      </c>
      <c r="DZ27" s="344"/>
      <c r="EA27" s="344"/>
      <c r="EB27" s="344"/>
      <c r="EC27" s="344"/>
      <c r="ED27" s="344"/>
      <c r="EE27" s="344"/>
      <c r="EF27" s="344"/>
      <c r="EG27" s="344"/>
      <c r="EH27" s="344"/>
      <c r="EI27" s="344"/>
      <c r="EJ27" s="344"/>
      <c r="EK27" s="344"/>
      <c r="EL27" s="344"/>
      <c r="EM27" s="344"/>
      <c r="EN27" s="345"/>
      <c r="EO27" s="323">
        <f>AO27*Y27*DY27*12</f>
        <v>1881066.5999999999</v>
      </c>
      <c r="EP27" s="323"/>
      <c r="EQ27" s="323"/>
      <c r="ER27" s="323"/>
      <c r="ES27" s="323"/>
      <c r="ET27" s="323"/>
      <c r="EU27" s="323"/>
      <c r="EV27" s="323"/>
      <c r="EW27" s="323"/>
      <c r="EX27" s="323"/>
      <c r="EY27" s="323"/>
      <c r="EZ27" s="323"/>
      <c r="FA27" s="323"/>
      <c r="FB27" s="323"/>
      <c r="FC27" s="323"/>
      <c r="FD27" s="323"/>
      <c r="FE27" s="323"/>
    </row>
    <row r="28" spans="1:161" s="86" customFormat="1" ht="15" customHeight="1">
      <c r="A28" s="324" t="s">
        <v>135</v>
      </c>
      <c r="B28" s="325"/>
      <c r="C28" s="325"/>
      <c r="D28" s="325"/>
      <c r="E28" s="325"/>
      <c r="F28" s="326"/>
      <c r="G28" s="327" t="s">
        <v>468</v>
      </c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9"/>
      <c r="Y28" s="330">
        <v>6.5</v>
      </c>
      <c r="Z28" s="331"/>
      <c r="AA28" s="331"/>
      <c r="AB28" s="331"/>
      <c r="AC28" s="331"/>
      <c r="AD28" s="331"/>
      <c r="AE28" s="331"/>
      <c r="AF28" s="331"/>
      <c r="AG28" s="331"/>
      <c r="AH28" s="331"/>
      <c r="AI28" s="331"/>
      <c r="AJ28" s="331"/>
      <c r="AK28" s="331"/>
      <c r="AL28" s="331"/>
      <c r="AM28" s="331"/>
      <c r="AN28" s="332"/>
      <c r="AO28" s="330">
        <v>9572.0835999999999</v>
      </c>
      <c r="AP28" s="331"/>
      <c r="AQ28" s="331"/>
      <c r="AR28" s="331"/>
      <c r="AS28" s="331"/>
      <c r="AT28" s="331"/>
      <c r="AU28" s="331"/>
      <c r="AV28" s="331"/>
      <c r="AW28" s="331"/>
      <c r="AX28" s="331"/>
      <c r="AY28" s="331"/>
      <c r="AZ28" s="331"/>
      <c r="BA28" s="331"/>
      <c r="BB28" s="331"/>
      <c r="BC28" s="331"/>
      <c r="BD28" s="331"/>
      <c r="BE28" s="332"/>
      <c r="BF28" s="330">
        <v>3645.5</v>
      </c>
      <c r="BG28" s="331"/>
      <c r="BH28" s="331"/>
      <c r="BI28" s="331"/>
      <c r="BJ28" s="331"/>
      <c r="BK28" s="331"/>
      <c r="BL28" s="331"/>
      <c r="BM28" s="331"/>
      <c r="BN28" s="331"/>
      <c r="BO28" s="331"/>
      <c r="BP28" s="331"/>
      <c r="BQ28" s="331"/>
      <c r="BR28" s="331"/>
      <c r="BS28" s="331"/>
      <c r="BT28" s="331"/>
      <c r="BU28" s="331"/>
      <c r="BV28" s="331"/>
      <c r="BW28" s="332"/>
      <c r="BX28" s="330">
        <v>1750</v>
      </c>
      <c r="BY28" s="331"/>
      <c r="BZ28" s="331"/>
      <c r="CA28" s="331"/>
      <c r="CB28" s="331"/>
      <c r="CC28" s="331"/>
      <c r="CD28" s="331"/>
      <c r="CE28" s="331"/>
      <c r="CF28" s="331"/>
      <c r="CG28" s="331"/>
      <c r="CH28" s="331"/>
      <c r="CI28" s="331"/>
      <c r="CJ28" s="331"/>
      <c r="CK28" s="331"/>
      <c r="CL28" s="331"/>
      <c r="CM28" s="331"/>
      <c r="CN28" s="331"/>
      <c r="CO28" s="331"/>
      <c r="CP28" s="332"/>
      <c r="CQ28" s="330">
        <f>AO28-BF28-BX28</f>
        <v>4176.5835999999999</v>
      </c>
      <c r="CR28" s="331"/>
      <c r="CS28" s="331"/>
      <c r="CT28" s="331"/>
      <c r="CU28" s="331"/>
      <c r="CV28" s="331"/>
      <c r="CW28" s="331"/>
      <c r="CX28" s="331"/>
      <c r="CY28" s="331"/>
      <c r="CZ28" s="331"/>
      <c r="DA28" s="331"/>
      <c r="DB28" s="331"/>
      <c r="DC28" s="331"/>
      <c r="DD28" s="331"/>
      <c r="DE28" s="331"/>
      <c r="DF28" s="331"/>
      <c r="DG28" s="331"/>
      <c r="DH28" s="332"/>
      <c r="DI28" s="333"/>
      <c r="DJ28" s="334"/>
      <c r="DK28" s="334"/>
      <c r="DL28" s="334"/>
      <c r="DM28" s="334"/>
      <c r="DN28" s="334"/>
      <c r="DO28" s="334"/>
      <c r="DP28" s="334"/>
      <c r="DQ28" s="334"/>
      <c r="DR28" s="334"/>
      <c r="DS28" s="334"/>
      <c r="DT28" s="334"/>
      <c r="DU28" s="334"/>
      <c r="DV28" s="334"/>
      <c r="DW28" s="334"/>
      <c r="DX28" s="335"/>
      <c r="DY28" s="349">
        <v>2.5</v>
      </c>
      <c r="DZ28" s="350"/>
      <c r="EA28" s="350"/>
      <c r="EB28" s="350"/>
      <c r="EC28" s="350"/>
      <c r="ED28" s="350"/>
      <c r="EE28" s="350"/>
      <c r="EF28" s="350"/>
      <c r="EG28" s="350"/>
      <c r="EH28" s="350"/>
      <c r="EI28" s="350"/>
      <c r="EJ28" s="350"/>
      <c r="EK28" s="350"/>
      <c r="EL28" s="350"/>
      <c r="EM28" s="350"/>
      <c r="EN28" s="351"/>
      <c r="EO28" s="346">
        <f t="shared" ref="EO28" si="2">AO28*Y28*DY28*12</f>
        <v>1866556.3020000001</v>
      </c>
      <c r="EP28" s="347"/>
      <c r="EQ28" s="347"/>
      <c r="ER28" s="347"/>
      <c r="ES28" s="347"/>
      <c r="ET28" s="347"/>
      <c r="EU28" s="347"/>
      <c r="EV28" s="347"/>
      <c r="EW28" s="347"/>
      <c r="EX28" s="347"/>
      <c r="EY28" s="347"/>
      <c r="EZ28" s="347"/>
      <c r="FA28" s="347"/>
      <c r="FB28" s="347"/>
      <c r="FC28" s="347"/>
      <c r="FD28" s="347"/>
      <c r="FE28" s="348"/>
    </row>
    <row r="29" spans="1:161" s="86" customFormat="1" ht="15" customHeight="1">
      <c r="A29" s="324"/>
      <c r="B29" s="325"/>
      <c r="C29" s="325"/>
      <c r="D29" s="325"/>
      <c r="E29" s="325"/>
      <c r="F29" s="326"/>
      <c r="G29" s="327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9"/>
      <c r="Y29" s="330"/>
      <c r="Z29" s="331"/>
      <c r="AA29" s="331"/>
      <c r="AB29" s="331"/>
      <c r="AC29" s="331"/>
      <c r="AD29" s="331"/>
      <c r="AE29" s="331"/>
      <c r="AF29" s="331"/>
      <c r="AG29" s="331"/>
      <c r="AH29" s="331"/>
      <c r="AI29" s="331"/>
      <c r="AJ29" s="331"/>
      <c r="AK29" s="331"/>
      <c r="AL29" s="331"/>
      <c r="AM29" s="331"/>
      <c r="AN29" s="332"/>
      <c r="AO29" s="330"/>
      <c r="AP29" s="331"/>
      <c r="AQ29" s="331"/>
      <c r="AR29" s="331"/>
      <c r="AS29" s="331"/>
      <c r="AT29" s="331"/>
      <c r="AU29" s="331"/>
      <c r="AV29" s="331"/>
      <c r="AW29" s="331"/>
      <c r="AX29" s="331"/>
      <c r="AY29" s="331"/>
      <c r="AZ29" s="331"/>
      <c r="BA29" s="331"/>
      <c r="BB29" s="331"/>
      <c r="BC29" s="331"/>
      <c r="BD29" s="331"/>
      <c r="BE29" s="332"/>
      <c r="BF29" s="330"/>
      <c r="BG29" s="331"/>
      <c r="BH29" s="331"/>
      <c r="BI29" s="331"/>
      <c r="BJ29" s="331"/>
      <c r="BK29" s="331"/>
      <c r="BL29" s="331"/>
      <c r="BM29" s="331"/>
      <c r="BN29" s="331"/>
      <c r="BO29" s="331"/>
      <c r="BP29" s="331"/>
      <c r="BQ29" s="331"/>
      <c r="BR29" s="331"/>
      <c r="BS29" s="331"/>
      <c r="BT29" s="331"/>
      <c r="BU29" s="331"/>
      <c r="BV29" s="331"/>
      <c r="BW29" s="332"/>
      <c r="BX29" s="330"/>
      <c r="BY29" s="331"/>
      <c r="BZ29" s="331"/>
      <c r="CA29" s="331"/>
      <c r="CB29" s="331"/>
      <c r="CC29" s="331"/>
      <c r="CD29" s="331"/>
      <c r="CE29" s="331"/>
      <c r="CF29" s="331"/>
      <c r="CG29" s="331"/>
      <c r="CH29" s="331"/>
      <c r="CI29" s="331"/>
      <c r="CJ29" s="331"/>
      <c r="CK29" s="331"/>
      <c r="CL29" s="331"/>
      <c r="CM29" s="331"/>
      <c r="CN29" s="331"/>
      <c r="CO29" s="331"/>
      <c r="CP29" s="332"/>
      <c r="CQ29" s="330"/>
      <c r="CR29" s="331"/>
      <c r="CS29" s="331"/>
      <c r="CT29" s="331"/>
      <c r="CU29" s="331"/>
      <c r="CV29" s="331"/>
      <c r="CW29" s="331"/>
      <c r="CX29" s="331"/>
      <c r="CY29" s="331"/>
      <c r="CZ29" s="331"/>
      <c r="DA29" s="331"/>
      <c r="DB29" s="331"/>
      <c r="DC29" s="331"/>
      <c r="DD29" s="331"/>
      <c r="DE29" s="331"/>
      <c r="DF29" s="331"/>
      <c r="DG29" s="331"/>
      <c r="DH29" s="332"/>
      <c r="DI29" s="333"/>
      <c r="DJ29" s="334"/>
      <c r="DK29" s="334"/>
      <c r="DL29" s="334"/>
      <c r="DM29" s="334"/>
      <c r="DN29" s="334"/>
      <c r="DO29" s="334"/>
      <c r="DP29" s="334"/>
      <c r="DQ29" s="334"/>
      <c r="DR29" s="334"/>
      <c r="DS29" s="334"/>
      <c r="DT29" s="334"/>
      <c r="DU29" s="334"/>
      <c r="DV29" s="334"/>
      <c r="DW29" s="334"/>
      <c r="DX29" s="335"/>
      <c r="DY29" s="336"/>
      <c r="DZ29" s="337"/>
      <c r="EA29" s="337"/>
      <c r="EB29" s="337"/>
      <c r="EC29" s="337"/>
      <c r="ED29" s="337"/>
      <c r="EE29" s="337"/>
      <c r="EF29" s="337"/>
      <c r="EG29" s="337"/>
      <c r="EH29" s="337"/>
      <c r="EI29" s="337"/>
      <c r="EJ29" s="337"/>
      <c r="EK29" s="337"/>
      <c r="EL29" s="337"/>
      <c r="EM29" s="337"/>
      <c r="EN29" s="338"/>
      <c r="EO29" s="346"/>
      <c r="EP29" s="347"/>
      <c r="EQ29" s="347"/>
      <c r="ER29" s="347"/>
      <c r="ES29" s="347"/>
      <c r="ET29" s="347"/>
      <c r="EU29" s="347"/>
      <c r="EV29" s="347"/>
      <c r="EW29" s="347"/>
      <c r="EX29" s="347"/>
      <c r="EY29" s="347"/>
      <c r="EZ29" s="347"/>
      <c r="FA29" s="347"/>
      <c r="FB29" s="347"/>
      <c r="FC29" s="347"/>
      <c r="FD29" s="347"/>
      <c r="FE29" s="348"/>
    </row>
    <row r="30" spans="1:161" s="86" customFormat="1" ht="15" customHeight="1">
      <c r="A30" s="339"/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0"/>
      <c r="R30" s="340"/>
      <c r="S30" s="340"/>
      <c r="T30" s="340"/>
      <c r="U30" s="340"/>
      <c r="V30" s="340"/>
      <c r="W30" s="340"/>
      <c r="X30" s="341"/>
      <c r="Y30" s="322" t="s">
        <v>7</v>
      </c>
      <c r="Z30" s="322"/>
      <c r="AA30" s="322"/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/>
      <c r="AO30" s="322"/>
      <c r="AP30" s="322"/>
      <c r="AQ30" s="322"/>
      <c r="AR30" s="322"/>
      <c r="AS30" s="322"/>
      <c r="AT30" s="322"/>
      <c r="AU30" s="322"/>
      <c r="AV30" s="322"/>
      <c r="AW30" s="322"/>
      <c r="AX30" s="322"/>
      <c r="AY30" s="322"/>
      <c r="AZ30" s="322"/>
      <c r="BA30" s="322"/>
      <c r="BB30" s="322"/>
      <c r="BC30" s="322"/>
      <c r="BD30" s="322"/>
      <c r="BE30" s="322"/>
      <c r="BF30" s="322" t="s">
        <v>7</v>
      </c>
      <c r="BG30" s="322"/>
      <c r="BH30" s="322"/>
      <c r="BI30" s="322"/>
      <c r="BJ30" s="322"/>
      <c r="BK30" s="322"/>
      <c r="BL30" s="322"/>
      <c r="BM30" s="322"/>
      <c r="BN30" s="322"/>
      <c r="BO30" s="322"/>
      <c r="BP30" s="322"/>
      <c r="BQ30" s="322"/>
      <c r="BR30" s="322"/>
      <c r="BS30" s="322"/>
      <c r="BT30" s="322"/>
      <c r="BU30" s="322"/>
      <c r="BV30" s="322"/>
      <c r="BW30" s="322"/>
      <c r="BX30" s="322" t="s">
        <v>7</v>
      </c>
      <c r="BY30" s="322"/>
      <c r="BZ30" s="322"/>
      <c r="CA30" s="322"/>
      <c r="CB30" s="322"/>
      <c r="CC30" s="322"/>
      <c r="CD30" s="322"/>
      <c r="CE30" s="322"/>
      <c r="CF30" s="322"/>
      <c r="CG30" s="322"/>
      <c r="CH30" s="322"/>
      <c r="CI30" s="322"/>
      <c r="CJ30" s="322"/>
      <c r="CK30" s="322"/>
      <c r="CL30" s="322"/>
      <c r="CM30" s="322"/>
      <c r="CN30" s="322"/>
      <c r="CO30" s="322"/>
      <c r="CP30" s="322"/>
      <c r="CQ30" s="322" t="s">
        <v>7</v>
      </c>
      <c r="CR30" s="322"/>
      <c r="CS30" s="322"/>
      <c r="CT30" s="322"/>
      <c r="CU30" s="322"/>
      <c r="CV30" s="322"/>
      <c r="CW30" s="322"/>
      <c r="CX30" s="322"/>
      <c r="CY30" s="322"/>
      <c r="CZ30" s="322"/>
      <c r="DA30" s="322"/>
      <c r="DB30" s="322"/>
      <c r="DC30" s="322"/>
      <c r="DD30" s="322"/>
      <c r="DE30" s="322"/>
      <c r="DF30" s="322"/>
      <c r="DG30" s="322"/>
      <c r="DH30" s="322"/>
      <c r="DI30" s="322" t="s">
        <v>7</v>
      </c>
      <c r="DJ30" s="322"/>
      <c r="DK30" s="322"/>
      <c r="DL30" s="322"/>
      <c r="DM30" s="322"/>
      <c r="DN30" s="322"/>
      <c r="DO30" s="322"/>
      <c r="DP30" s="322"/>
      <c r="DQ30" s="322"/>
      <c r="DR30" s="322"/>
      <c r="DS30" s="322"/>
      <c r="DT30" s="322"/>
      <c r="DU30" s="322"/>
      <c r="DV30" s="322"/>
      <c r="DW30" s="322"/>
      <c r="DX30" s="322"/>
      <c r="DY30" s="322" t="s">
        <v>7</v>
      </c>
      <c r="DZ30" s="322"/>
      <c r="EA30" s="322"/>
      <c r="EB30" s="322"/>
      <c r="EC30" s="322"/>
      <c r="ED30" s="322"/>
      <c r="EE30" s="322"/>
      <c r="EF30" s="322"/>
      <c r="EG30" s="322"/>
      <c r="EH30" s="322"/>
      <c r="EI30" s="322"/>
      <c r="EJ30" s="322"/>
      <c r="EK30" s="322"/>
      <c r="EL30" s="322"/>
      <c r="EM30" s="322"/>
      <c r="EN30" s="322"/>
      <c r="EO30" s="323">
        <f>EO25+EO26+EO28</f>
        <v>4998100.0020000003</v>
      </c>
      <c r="EP30" s="323"/>
      <c r="EQ30" s="323"/>
      <c r="ER30" s="323"/>
      <c r="ES30" s="323"/>
      <c r="ET30" s="323"/>
      <c r="EU30" s="323"/>
      <c r="EV30" s="323"/>
      <c r="EW30" s="323"/>
      <c r="EX30" s="323"/>
      <c r="EY30" s="323"/>
      <c r="EZ30" s="323"/>
      <c r="FA30" s="323"/>
      <c r="FB30" s="323"/>
      <c r="FC30" s="323"/>
      <c r="FD30" s="323"/>
      <c r="FE30" s="323"/>
    </row>
    <row r="31" spans="1:161">
      <c r="EO31" s="361"/>
      <c r="EP31" s="361"/>
      <c r="EQ31" s="361"/>
      <c r="ER31" s="361"/>
      <c r="ES31" s="361"/>
      <c r="ET31" s="361"/>
      <c r="EU31" s="361"/>
      <c r="EV31" s="361"/>
      <c r="EW31" s="361"/>
      <c r="EX31" s="361"/>
      <c r="EY31" s="361"/>
      <c r="EZ31" s="361"/>
      <c r="FA31" s="361"/>
      <c r="FB31" s="361"/>
      <c r="FC31" s="361"/>
      <c r="FD31" s="361"/>
      <c r="FE31" s="361"/>
    </row>
    <row r="32" spans="1:161">
      <c r="EO32" s="362"/>
      <c r="EP32" s="362"/>
      <c r="EQ32" s="362"/>
      <c r="ER32" s="362"/>
      <c r="ES32" s="362"/>
      <c r="ET32" s="362"/>
      <c r="EU32" s="362"/>
      <c r="EV32" s="362"/>
      <c r="EW32" s="362"/>
      <c r="EX32" s="362"/>
      <c r="EY32" s="362"/>
      <c r="EZ32" s="362"/>
      <c r="FA32" s="362"/>
      <c r="FB32" s="362"/>
      <c r="FC32" s="362"/>
      <c r="FD32" s="362"/>
      <c r="FE32" s="362"/>
    </row>
  </sheetData>
  <mergeCells count="89">
    <mergeCell ref="AO28:BE28"/>
    <mergeCell ref="Y28:AN28"/>
    <mergeCell ref="G28:X28"/>
    <mergeCell ref="A28:F28"/>
    <mergeCell ref="EO31:FE31"/>
    <mergeCell ref="EO32:FE32"/>
    <mergeCell ref="A11:FE11"/>
    <mergeCell ref="A13:FE13"/>
    <mergeCell ref="X15:FE15"/>
    <mergeCell ref="A17:AO17"/>
    <mergeCell ref="AP17:FE17"/>
    <mergeCell ref="A19:FE19"/>
    <mergeCell ref="A21:F23"/>
    <mergeCell ref="G21:X23"/>
    <mergeCell ref="Y21:AN23"/>
    <mergeCell ref="AO21:DH21"/>
    <mergeCell ref="DI21:DX23"/>
    <mergeCell ref="DY21:EN23"/>
    <mergeCell ref="EO21:FE23"/>
    <mergeCell ref="AO22:BE23"/>
    <mergeCell ref="BF22:DH22"/>
    <mergeCell ref="BF23:BW23"/>
    <mergeCell ref="BX23:CP23"/>
    <mergeCell ref="CQ23:DH23"/>
    <mergeCell ref="EO24:FE24"/>
    <mergeCell ref="BX24:CP24"/>
    <mergeCell ref="CQ24:DH24"/>
    <mergeCell ref="DI24:DX24"/>
    <mergeCell ref="DY24:EN24"/>
    <mergeCell ref="A25:F25"/>
    <mergeCell ref="G25:X25"/>
    <mergeCell ref="Y25:AN25"/>
    <mergeCell ref="AO25:BE25"/>
    <mergeCell ref="BF25:BW25"/>
    <mergeCell ref="BX25:CP25"/>
    <mergeCell ref="CQ25:DH25"/>
    <mergeCell ref="DI25:DX25"/>
    <mergeCell ref="DY25:EN25"/>
    <mergeCell ref="EO25:FE25"/>
    <mergeCell ref="A24:F24"/>
    <mergeCell ref="G24:X24"/>
    <mergeCell ref="Y24:AN24"/>
    <mergeCell ref="AO24:BE24"/>
    <mergeCell ref="BF24:BW24"/>
    <mergeCell ref="A26:F26"/>
    <mergeCell ref="G26:X26"/>
    <mergeCell ref="Y26:AN26"/>
    <mergeCell ref="AO26:BE26"/>
    <mergeCell ref="BF26:BW26"/>
    <mergeCell ref="A27:F27"/>
    <mergeCell ref="G27:X27"/>
    <mergeCell ref="Y27:AN27"/>
    <mergeCell ref="AO27:BE27"/>
    <mergeCell ref="BF27:BW27"/>
    <mergeCell ref="DY26:EN26"/>
    <mergeCell ref="EO29:FE29"/>
    <mergeCell ref="EO28:FE28"/>
    <mergeCell ref="DY28:EN28"/>
    <mergeCell ref="DI28:DX28"/>
    <mergeCell ref="EO26:FE26"/>
    <mergeCell ref="DI27:DX27"/>
    <mergeCell ref="DY27:EN27"/>
    <mergeCell ref="EO27:FE27"/>
    <mergeCell ref="BF30:BW30"/>
    <mergeCell ref="BX30:CP30"/>
    <mergeCell ref="BX26:CP26"/>
    <mergeCell ref="CQ26:DH26"/>
    <mergeCell ref="DI26:DX26"/>
    <mergeCell ref="CQ28:DH28"/>
    <mergeCell ref="BX28:CP28"/>
    <mergeCell ref="BX27:CP27"/>
    <mergeCell ref="CQ27:DH27"/>
    <mergeCell ref="BF28:BW28"/>
    <mergeCell ref="CQ30:DH30"/>
    <mergeCell ref="DI30:DX30"/>
    <mergeCell ref="DY30:EN30"/>
    <mergeCell ref="EO30:FE30"/>
    <mergeCell ref="A29:F29"/>
    <mergeCell ref="G29:X29"/>
    <mergeCell ref="Y29:AN29"/>
    <mergeCell ref="AO29:BE29"/>
    <mergeCell ref="BF29:BW29"/>
    <mergeCell ref="BX29:CP29"/>
    <mergeCell ref="CQ29:DH29"/>
    <mergeCell ref="DI29:DX29"/>
    <mergeCell ref="DY29:EN29"/>
    <mergeCell ref="A30:X30"/>
    <mergeCell ref="Y30:AN30"/>
    <mergeCell ref="AO30:BE30"/>
  </mergeCells>
  <pageMargins left="0" right="0" top="0.78740157480314965" bottom="0.39370078740157483" header="0.19685039370078741" footer="0.19685039370078741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7</vt:i4>
      </vt:variant>
    </vt:vector>
  </HeadingPairs>
  <TitlesOfParts>
    <vt:vector size="20" baseType="lpstr">
      <vt:lpstr>1. сведен</vt:lpstr>
      <vt:lpstr>2.финан сост</vt:lpstr>
      <vt:lpstr>3. поступ выплата 2019  </vt:lpstr>
      <vt:lpstr>3. поступ выплата 2020</vt:lpstr>
      <vt:lpstr>3. поступ выплата 2021</vt:lpstr>
      <vt:lpstr>3.1</vt:lpstr>
      <vt:lpstr>4 5</vt:lpstr>
      <vt:lpstr>6 аналитик2019</vt:lpstr>
      <vt:lpstr>прил2 стр1(бюджет)</vt:lpstr>
      <vt:lpstr>прил 2 стр2(бюджет)</vt:lpstr>
      <vt:lpstr>прил2 стр1(внебюджет)</vt:lpstr>
      <vt:lpstr>прил 2 стр2(внебюджет)</vt:lpstr>
      <vt:lpstr>прил 3</vt:lpstr>
      <vt:lpstr>'2.финан сост'!Заголовки_для_печати</vt:lpstr>
      <vt:lpstr>'1. сведен'!Область_печати</vt:lpstr>
      <vt:lpstr>'2.финан сост'!Область_печати</vt:lpstr>
      <vt:lpstr>'3.1'!Область_печати</vt:lpstr>
      <vt:lpstr>'прил 2 стр2(бюджет)'!Область_печати</vt:lpstr>
      <vt:lpstr>'прил 2 стр2(внебюджет)'!Область_печати</vt:lpstr>
      <vt:lpstr>'прил 3'!Область_печати</vt:lpstr>
    </vt:vector>
  </TitlesOfParts>
  <Company>Министерство финансов Мурманской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klemeshova</dc:creator>
  <cp:lastModifiedBy>1</cp:lastModifiedBy>
  <cp:lastPrinted>2018-01-30T13:31:10Z</cp:lastPrinted>
  <dcterms:created xsi:type="dcterms:W3CDTF">2015-12-03T07:22:45Z</dcterms:created>
  <dcterms:modified xsi:type="dcterms:W3CDTF">2019-02-19T07:40:01Z</dcterms:modified>
</cp:coreProperties>
</file>